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fileshare.hbku.edu.qa\hbku\Research\SRO\ISO Repository\4.0 Level 4\4.0.2 Post-Award Forms\SRO Procurements\Procurement\"/>
    </mc:Choice>
  </mc:AlternateContent>
  <xr:revisionPtr revIDLastSave="0" documentId="13_ncr:1_{499EF496-BC76-404D-AC48-D9D075833FC2}" xr6:coauthVersionLast="47" xr6:coauthVersionMax="47" xr10:uidLastSave="{00000000-0000-0000-0000-000000000000}"/>
  <bookViews>
    <workbookView xWindow="28680" yWindow="-120" windowWidth="29040" windowHeight="15990" firstSheet="2" activeTab="3" xr2:uid="{00000000-000D-0000-FFFF-FFFF00000000}"/>
  </bookViews>
  <sheets>
    <sheet name="MR -SRO-E-002" sheetId="1" state="hidden" r:id="rId1"/>
    <sheet name="MR -SRO-E-002 - BPA" sheetId="3" state="hidden" r:id="rId2"/>
    <sheet name="Sheet2" sheetId="2" r:id="rId3"/>
    <sheet name=" PR and budget approval " sheetId="4" r:id="rId4"/>
    <sheet name="PR and budget approval Core lab" sheetId="5" state="hidden" r:id="rId5"/>
  </sheets>
  <definedNames>
    <definedName name="_xlnm.Print_Area" localSheetId="3">' PR and budget approval '!$A$9:$I$49</definedName>
    <definedName name="_xlnm.Print_Area" localSheetId="0">'MR -SRO-E-002'!$A$1:$I$53</definedName>
    <definedName name="_xlnm.Print_Area" localSheetId="1">'MR -SRO-E-002 - BPA'!$A$1:$J$37</definedName>
    <definedName name="_xlnm.Print_Area" localSheetId="4">'PR and budget approval Core lab'!$A$1:$I$41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5" l="1"/>
  <c r="D50" i="5"/>
  <c r="E49" i="5"/>
  <c r="E48" i="5"/>
  <c r="H24" i="5"/>
  <c r="H23" i="5"/>
  <c r="H22" i="5"/>
  <c r="H21" i="5"/>
  <c r="H20" i="5"/>
  <c r="H19" i="5"/>
  <c r="H18" i="5"/>
  <c r="H17" i="5"/>
  <c r="H16" i="5"/>
  <c r="H15" i="5"/>
  <c r="H14" i="5"/>
  <c r="H13" i="5"/>
  <c r="H12" i="5"/>
  <c r="H25" i="5" l="1"/>
  <c r="E50" i="5"/>
  <c r="I25" i="5" l="1"/>
  <c r="D51" i="5"/>
  <c r="H21" i="4"/>
  <c r="H22" i="4"/>
  <c r="H23" i="4"/>
  <c r="H24" i="4"/>
  <c r="H25" i="4"/>
  <c r="H26" i="4"/>
  <c r="H27" i="4"/>
  <c r="H28" i="4"/>
  <c r="H29" i="4"/>
  <c r="H30" i="4"/>
  <c r="H31" i="4"/>
  <c r="H32" i="4"/>
  <c r="H20" i="4"/>
  <c r="D45" i="1"/>
  <c r="E45" i="1" s="1"/>
  <c r="H12" i="1"/>
  <c r="H13" i="1"/>
  <c r="H14" i="1"/>
  <c r="H15" i="1"/>
  <c r="H16" i="1"/>
  <c r="H17" i="1"/>
  <c r="H18" i="1"/>
  <c r="H19" i="1"/>
  <c r="H20" i="1"/>
  <c r="H21" i="1"/>
  <c r="H22" i="1"/>
  <c r="H23" i="1"/>
  <c r="E43" i="1"/>
  <c r="E44" i="1"/>
  <c r="E42" i="1"/>
  <c r="E51" i="5" l="1"/>
  <c r="D52" i="5"/>
  <c r="E52" i="5" s="1"/>
  <c r="H33" i="4"/>
  <c r="I33" i="4" s="1"/>
  <c r="E38" i="1"/>
  <c r="C52" i="1" l="1"/>
  <c r="H11" i="1"/>
  <c r="I32" i="3" l="1"/>
  <c r="I31" i="3"/>
  <c r="I30" i="3"/>
  <c r="I29" i="3"/>
  <c r="I28" i="3"/>
  <c r="I27" i="3"/>
  <c r="I26" i="3"/>
  <c r="I25" i="3"/>
  <c r="I24" i="3"/>
  <c r="I23" i="3"/>
  <c r="I22" i="3"/>
  <c r="I21" i="3"/>
  <c r="I20" i="3"/>
  <c r="I19" i="3"/>
  <c r="I18" i="3"/>
  <c r="I17" i="3"/>
  <c r="I16" i="3"/>
  <c r="I15" i="3"/>
  <c r="I14" i="3"/>
  <c r="I13" i="3"/>
  <c r="I12" i="3"/>
  <c r="I11" i="3"/>
  <c r="I10" i="3"/>
  <c r="I33" i="3" l="1"/>
  <c r="H24" i="1" l="1"/>
  <c r="D46" i="1" s="1"/>
  <c r="E46" i="1" s="1"/>
  <c r="D47" i="1" l="1"/>
  <c r="E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tc={D601599C-F9F9-423B-871D-C078A8BCA103}</author>
  </authors>
  <commentList>
    <comment ref="B10" authorId="0" shapeId="0" xr:uid="{D601599C-F9F9-423B-871D-C078A8BCA103}">
      <text>
        <t xml:space="preserve">[Threaded comment]
Your version of Excel allows you to read this threaded comment; however, any edits to it will get removed if the file is opened in a newer version of Excel. Learn more: https://go.microsoft.com/fwlink/?linkid=870924
Comment:
    Please insert approved equipment budget line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tc={E24216C7-C37F-48C7-B231-0E2EC74C9819}</author>
  </authors>
  <commentList>
    <comment ref="B19" authorId="0" shapeId="0" xr:uid="{E24216C7-C37F-48C7-B231-0E2EC74C9819}">
      <text>
        <t xml:space="preserve">[Threaded comment]
Your version of Excel allows you to read this threaded comment; however, any edits to it will get removed if the file is opened in a newer version of Excel. Learn more: https://go.microsoft.com/fwlink/?linkid=870924
Comment:
    Please insert approved equipment budget line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tc={16F3D7F1-96D7-4C2E-9E55-83C64717704B}</author>
  </authors>
  <commentList>
    <comment ref="B11" authorId="0" shapeId="0" xr:uid="{16F3D7F1-96D7-4C2E-9E55-83C64717704B}">
      <text>
        <t xml:space="preserve">[Threaded comment]
Your version of Excel allows you to read this threaded comment; however, any edits to it will get removed if the file is opened in a newer version of Excel. Learn more: https://go.microsoft.com/fwlink/?linkid=870924
Comment:
    Please insert approved equipment budget line </t>
      </text>
    </comment>
  </commentList>
</comments>
</file>

<file path=xl/sharedStrings.xml><?xml version="1.0" encoding="utf-8"?>
<sst xmlns="http://schemas.openxmlformats.org/spreadsheetml/2006/main" count="224" uniqueCount="138">
  <si>
    <t>Unit</t>
  </si>
  <si>
    <t>Amount</t>
  </si>
  <si>
    <t>Barrel</t>
  </si>
  <si>
    <t>Bottle</t>
  </si>
  <si>
    <t>Box</t>
  </si>
  <si>
    <t>British Gallon</t>
  </si>
  <si>
    <t>Canister</t>
  </si>
  <si>
    <t>Carton</t>
  </si>
  <si>
    <t>Centimeter</t>
  </si>
  <si>
    <t>Crate</t>
  </si>
  <si>
    <t>Cubic Centimeter</t>
  </si>
  <si>
    <t>DOZEN</t>
  </si>
  <si>
    <t>Day</t>
  </si>
  <si>
    <t>Drum</t>
  </si>
  <si>
    <t>EACH</t>
  </si>
  <si>
    <t>Foot</t>
  </si>
  <si>
    <t>Grams</t>
  </si>
  <si>
    <t>Hour</t>
  </si>
  <si>
    <t>Inch</t>
  </si>
  <si>
    <t>Kilo Grams</t>
  </si>
  <si>
    <t>Kilometer</t>
  </si>
  <si>
    <t>Kit</t>
  </si>
  <si>
    <t>Liter</t>
  </si>
  <si>
    <t>Lot</t>
  </si>
  <si>
    <t>Meter</t>
  </si>
  <si>
    <t>Metric Ton</t>
  </si>
  <si>
    <t>Month</t>
  </si>
  <si>
    <t>Night</t>
  </si>
  <si>
    <t>PAIR</t>
  </si>
  <si>
    <t>PIECE</t>
  </si>
  <si>
    <t>Packet</t>
  </si>
  <si>
    <t>Pad</t>
  </si>
  <si>
    <t>Quarterly</t>
  </si>
  <si>
    <t>Ream</t>
  </si>
  <si>
    <t>Roll</t>
  </si>
  <si>
    <t>Set</t>
  </si>
  <si>
    <t>Square Foot</t>
  </si>
  <si>
    <t>Square Inch</t>
  </si>
  <si>
    <t>Square Meter</t>
  </si>
  <si>
    <t>Ton</t>
  </si>
  <si>
    <t>Week</t>
  </si>
  <si>
    <t>Year</t>
  </si>
  <si>
    <t xml:space="preserve">US Gallon </t>
  </si>
  <si>
    <t xml:space="preserve">Cubic Meter </t>
  </si>
  <si>
    <t>Uints</t>
  </si>
  <si>
    <t>QTY</t>
  </si>
  <si>
    <t>Cost</t>
  </si>
  <si>
    <t>EQUIPMENT (Name)</t>
  </si>
  <si>
    <t>LPI</t>
  </si>
  <si>
    <t>Requester Name:</t>
  </si>
  <si>
    <t>Project Title</t>
  </si>
  <si>
    <t>Year 1</t>
  </si>
  <si>
    <t>Year 2</t>
  </si>
  <si>
    <t>Year 3</t>
  </si>
  <si>
    <t xml:space="preserve">Date </t>
  </si>
  <si>
    <t xml:space="preserve">HBKU- Sponsored Research Office </t>
  </si>
  <si>
    <t>Sponsor's project code</t>
  </si>
  <si>
    <t xml:space="preserve">SRO Project Code </t>
  </si>
  <si>
    <t xml:space="preserve">Requester 's Name </t>
  </si>
  <si>
    <t xml:space="preserve">Type of Sourcing </t>
  </si>
  <si>
    <t>Project Year</t>
  </si>
  <si>
    <t xml:space="preserve">Request Serial # </t>
  </si>
  <si>
    <t xml:space="preserve"> Description           </t>
  </si>
  <si>
    <t>#</t>
  </si>
  <si>
    <t xml:space="preserve">Total </t>
  </si>
  <si>
    <t>Signature :</t>
  </si>
  <si>
    <t>LPI Name:</t>
  </si>
  <si>
    <t xml:space="preserve">Suggested Suppliers </t>
  </si>
  <si>
    <t xml:space="preserve">Material Requisition on Sponsored Research Form </t>
  </si>
  <si>
    <t>BPA</t>
  </si>
  <si>
    <t>Year 4</t>
  </si>
  <si>
    <t>Year 5</t>
  </si>
  <si>
    <t xml:space="preserve">We confirm that we have  no conflict of interest related to this request and that this request is part of the approved  research plan of the above mentioned project </t>
  </si>
  <si>
    <t xml:space="preserve">Unit cost (QAR) </t>
  </si>
  <si>
    <t>To be completed by the requester
 Note: The delivery is expected up to 48 hours from the approved date on ERP System</t>
  </si>
  <si>
    <t xml:space="preserve">BPA Refrence no. </t>
  </si>
  <si>
    <t>Item no.</t>
  </si>
  <si>
    <t>Suppliers Name as per the BPA</t>
  </si>
  <si>
    <t>CONS….</t>
  </si>
  <si>
    <t>(SRO-E-002-1)</t>
  </si>
  <si>
    <t>(SRO-E-002-0)</t>
  </si>
  <si>
    <t>Category</t>
  </si>
  <si>
    <t>Project End date:</t>
  </si>
  <si>
    <t>Equipment Name (as per Qgrants)</t>
  </si>
  <si>
    <t xml:space="preserve">Budget </t>
  </si>
  <si>
    <t xml:space="preserve"> (QAR)</t>
  </si>
  <si>
    <t>(USD)</t>
  </si>
  <si>
    <t>Total Installments received to date</t>
  </si>
  <si>
    <t xml:space="preserve">Total Expenditure to date </t>
  </si>
  <si>
    <t xml:space="preserve">Total Encumbrances  to date </t>
  </si>
  <si>
    <t xml:space="preserve">Opening Balance </t>
  </si>
  <si>
    <t>Estimated Cost of current Request</t>
  </si>
  <si>
    <t>Budget Variance</t>
  </si>
  <si>
    <t xml:space="preserve">Notes </t>
  </si>
  <si>
    <t>Name:</t>
  </si>
  <si>
    <t>Type of PR</t>
  </si>
  <si>
    <t>Core Lab Services</t>
  </si>
  <si>
    <t>Request Serial # (IProcessing ticket Reference number )</t>
  </si>
  <si>
    <t xml:space="preserve">Exchange Rate </t>
  </si>
  <si>
    <t>FOR SPONSORED RESEARCH OFFICE ONLY
** THE SPONSORED RESEARCH OFFICE HAS REVIEWED AND VERIFIED THAT THERE IS ENOUGH AVAILABLE BUDGET TO SUPPORT THIS REQUEST **</t>
  </si>
  <si>
    <t>To be completed by the requester 
 Note: Purchase Requestion to be shared with entity procurement Focal Point for further processing via HBKU procurement channels</t>
  </si>
  <si>
    <t xml:space="preserve">Last PR has to be raised Six months before Project End Date subject to the prioject cycle rules </t>
  </si>
  <si>
    <t xml:space="preserve">Budget Availability Check </t>
  </si>
  <si>
    <t>Purchase Requisition and Budget Availability for Sponsored Research Projects</t>
  </si>
  <si>
    <t xml:space="preserve">SRO PM Approval: </t>
  </si>
  <si>
    <t>Single source</t>
  </si>
  <si>
    <t>Open Source</t>
  </si>
  <si>
    <t xml:space="preserve">Limited Tender </t>
  </si>
  <si>
    <t>PR</t>
  </si>
  <si>
    <t>The approved budget availability form is valid for 10 WD from the date of signature and for any increase to the approved budget please contact the assigned Project Manager at SRO
* *Meeting the Project Delivery Date proposed in this quotation is conditional upon receiving the approved and signed quotation maximum by the next working day the quotation was sent. Any delay in sending the signed quotation will affect the project delivery date. Only the information stated on the signed quotation shall be valid relating to word count, target language and deadline of the assignment. * *By signing the quote for a given translation request, the client commits to paying the full quoted amount. In the event of request cancellation after signing the quote, the client should pay an amount proportional to the progress made in the project as on the cancellation date.</t>
  </si>
  <si>
    <t>Project Lead Name:</t>
  </si>
  <si>
    <t xml:space="preserve">Project Charge Account Code </t>
  </si>
  <si>
    <t>Project Current Year</t>
  </si>
  <si>
    <t xml:space="preserve">Notes
</t>
  </si>
  <si>
    <t xml:space="preserve">Purchase Requisition </t>
  </si>
  <si>
    <t>FOR SPONSORED RESEARCH OFFICE ONLY - Budget Availability Check 
** THE SPONSORED RESEARCH OFFICE HAS REVIEWED AND VERIFIED THAT THERE IS ENOUGH AVAILABLE BUDGET TO SUPPORT THIS REQUEST **</t>
  </si>
  <si>
    <t>Assigned Project Manager Name:</t>
  </si>
  <si>
    <t xml:space="preserve">Suggested Suppliers/ BPA reference number </t>
  </si>
  <si>
    <t xml:space="preserve">Purchase Requisition
 and budget availability for core lab services </t>
  </si>
  <si>
    <t xml:space="preserve">Purchase Requestion type: </t>
  </si>
  <si>
    <t>Publication Fees</t>
  </si>
  <si>
    <t>Equipment/ Service Name (as per Qgrants)</t>
  </si>
  <si>
    <t xml:space="preserve"> Description (catalogue number)</t>
  </si>
  <si>
    <r>
      <t xml:space="preserve">* * PRs must be shared with entity procurement Focal Point for further processing via HBKU procurement channels using project charge code and should strictly align with the items approved by the project sponsor.
</t>
    </r>
    <r>
      <rPr>
        <b/>
        <sz val="11"/>
        <color theme="1"/>
        <rFont val="Calibri"/>
        <family val="2"/>
        <scheme val="minor"/>
      </rPr>
      <t xml:space="preserve">If the requested items are not aligned with the sponsor-approved items, the LPI must approach the assigned Project Manager (PM) at SRO to address this change.
</t>
    </r>
    <r>
      <rPr>
        <sz val="11"/>
        <color theme="1"/>
        <rFont val="Calibri"/>
        <family val="2"/>
        <scheme val="minor"/>
      </rPr>
      <t xml:space="preserve">Raising purchase requisitions (PRs) is conditional upon the budget being approved by the Sponsored Research Office (SRO) team.
By submitting a PR, the requester commits to compliance with the approved budget and sponsor-approved items. 
* * In the event of any cancellation or changes to the approved budget, the Sponsored Research Office team must be promptly notified
Last PR has to be raised Six months before Project End Date,  subject to the project cycle rules </t>
    </r>
  </si>
  <si>
    <r>
      <t xml:space="preserve">* * PRs and budget avlivlibity must be shared with Core Lab Services Focal Point for further processing via HBKU procurement channels using project charge code and should strictly align with the items approved by the project sponsor.
</t>
    </r>
    <r>
      <rPr>
        <b/>
        <sz val="11"/>
        <color theme="1"/>
        <rFont val="Calibri"/>
        <family val="2"/>
        <scheme val="minor"/>
      </rPr>
      <t>If the requested items are not aligned with the sponsor-approved items, the LPI must approach the assigned Project Manager (PM) at SRO to address this change.</t>
    </r>
    <r>
      <rPr>
        <sz val="11"/>
        <color theme="1"/>
        <rFont val="Calibri"/>
        <family val="2"/>
        <scheme val="minor"/>
      </rPr>
      <t xml:space="preserve">
Raising purchase requisitions (PRs) is conditional upon the budget being approved by the Sponsored Research Office (SRO) team.
By submitting a PR, the requester commits to compliance with the approved budget and sponsor-approved items. 
* * In the event of any cancellation or changes to the approved budget, the Sponsored Research Office team must be promptly notified
Last PR has to be raised Six months before Project End Date,  subject to the project cycle rules </t>
    </r>
  </si>
  <si>
    <t>Assigned Project Manager Name at SRO:</t>
  </si>
  <si>
    <t>(SRO-E-002-2)</t>
  </si>
  <si>
    <t>Document Owner:</t>
  </si>
  <si>
    <t>Sponsored Research Office SRO</t>
  </si>
  <si>
    <t>Document Type:</t>
  </si>
  <si>
    <t>FORM</t>
  </si>
  <si>
    <t>Issue date:</t>
  </si>
  <si>
    <t>Document Name:</t>
  </si>
  <si>
    <t>Document ID Code:</t>
  </si>
  <si>
    <t>SRO-QMS-POS-FOR31</t>
  </si>
  <si>
    <t>Page 1 of 1</t>
  </si>
  <si>
    <t>Document Ref. #</t>
  </si>
  <si>
    <r>
      <t xml:space="preserve">Rev. </t>
    </r>
    <r>
      <rPr>
        <sz val="12"/>
        <color theme="1"/>
        <rFont val="Arial"/>
        <family val="2"/>
      </rPr>
      <t>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</si>
</sst>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yy;@"/>
  </numFmts>
  <fonts count="27" x14ac:knownFonts="1">
    <font>
      <sz val="11"/>
      <color theme="1"/>
      <name val="Calibri"/>
      <family val="2"/>
      <scheme val="minor"/>
    </font>
    <font>
      <b/>
      <sz val="11"/>
      <color theme="1"/>
      <name val="Calibri"/>
      <family val="2"/>
      <scheme val="minor"/>
    </font>
    <font>
      <sz val="11"/>
      <color theme="0"/>
      <name val="Calibri"/>
      <family val="2"/>
      <scheme val="minor"/>
    </font>
    <font>
      <i/>
      <sz val="11"/>
      <color rgb="FFFF0000"/>
      <name val="Calibri"/>
      <family val="2"/>
      <scheme val="minor"/>
    </font>
    <font>
      <sz val="11"/>
      <color theme="5" tint="-0.249977111117893"/>
      <name val="Calibri"/>
      <family val="2"/>
      <scheme val="minor"/>
    </font>
    <font>
      <b/>
      <sz val="10"/>
      <color theme="1"/>
      <name val="Verdana"/>
      <family val="2"/>
    </font>
    <font>
      <b/>
      <sz val="12"/>
      <color theme="1"/>
      <name val="Verdana"/>
      <family val="2"/>
    </font>
    <font>
      <b/>
      <sz val="10"/>
      <color theme="1"/>
      <name val="Calibri"/>
      <family val="2"/>
      <scheme val="minor"/>
    </font>
    <font>
      <sz val="10"/>
      <color theme="1"/>
      <name val="Calibri"/>
      <family val="2"/>
      <scheme val="minor"/>
    </font>
    <font>
      <b/>
      <sz val="11"/>
      <color theme="1"/>
      <name val="Calibri"/>
      <family val="2"/>
    </font>
    <font>
      <b/>
      <u/>
      <sz val="11"/>
      <name val="Calibri"/>
      <family val="2"/>
      <scheme val="minor"/>
    </font>
    <font>
      <b/>
      <u/>
      <sz val="11"/>
      <color theme="1"/>
      <name val="Calibri"/>
      <family val="2"/>
      <scheme val="minor"/>
    </font>
    <font>
      <b/>
      <sz val="12"/>
      <color theme="1"/>
      <name val="Calibri"/>
      <family val="2"/>
    </font>
    <font>
      <i/>
      <sz val="12"/>
      <color theme="1"/>
      <name val="Calibri"/>
      <family val="2"/>
    </font>
    <font>
      <sz val="11"/>
      <color theme="1"/>
      <name val="Calibri"/>
      <family val="2"/>
      <scheme val="minor"/>
    </font>
    <font>
      <b/>
      <u/>
      <sz val="10"/>
      <color theme="1"/>
      <name val="Calibri"/>
      <family val="2"/>
      <scheme val="minor"/>
    </font>
    <font>
      <b/>
      <i/>
      <sz val="11"/>
      <color theme="1"/>
      <name val="Calibri"/>
      <family val="2"/>
      <scheme val="minor"/>
    </font>
    <font>
      <i/>
      <sz val="10"/>
      <color theme="1"/>
      <name val="Calibri"/>
      <family val="2"/>
      <scheme val="minor"/>
    </font>
    <font>
      <sz val="11"/>
      <color rgb="FFC00000"/>
      <name val="Calibri"/>
      <family val="2"/>
      <scheme val="minor"/>
    </font>
    <font>
      <b/>
      <i/>
      <sz val="12"/>
      <color theme="1"/>
      <name val="Calibri"/>
      <family val="2"/>
    </font>
    <font>
      <b/>
      <sz val="11"/>
      <color rgb="FFC00000"/>
      <name val="Calibri"/>
      <family val="2"/>
      <scheme val="minor"/>
    </font>
    <font>
      <i/>
      <sz val="11"/>
      <color rgb="FFC00000"/>
      <name val="Calibri"/>
      <family val="2"/>
      <scheme val="minor"/>
    </font>
    <font>
      <b/>
      <sz val="12"/>
      <color theme="1"/>
      <name val="Calibri"/>
      <family val="2"/>
      <scheme val="minor"/>
    </font>
    <font>
      <sz val="14"/>
      <color theme="0"/>
      <name val="Calibri"/>
      <family val="2"/>
      <scheme val="minor"/>
    </font>
    <font>
      <b/>
      <sz val="12"/>
      <name val="Verdana"/>
      <family val="2"/>
    </font>
    <font>
      <sz val="12"/>
      <color theme="1"/>
      <name val="Calibri"/>
      <family val="2"/>
      <scheme val="minor"/>
    </font>
    <font>
      <sz val="12"/>
      <color theme="1"/>
      <name val="Arial"/>
      <family val="2"/>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14" fillId="0" borderId="0" applyFont="0" applyFill="0" applyBorder="0" applyAlignment="0" applyProtection="0"/>
  </cellStyleXfs>
  <cellXfs count="269">
    <xf numFmtId="0" fontId="0" fillId="0" borderId="0" xfId="0"/>
    <xf numFmtId="0" fontId="0" fillId="0" borderId="1" xfId="0" applyBorder="1"/>
    <xf numFmtId="0" fontId="0" fillId="0" borderId="1" xfId="0" applyBorder="1" applyAlignment="1">
      <alignment wrapText="1"/>
    </xf>
    <xf numFmtId="3" fontId="0" fillId="0" borderId="1" xfId="0" applyNumberFormat="1" applyBorder="1" applyAlignment="1">
      <alignment wrapText="1"/>
    </xf>
    <xf numFmtId="3" fontId="0" fillId="0" borderId="1" xfId="0" applyNumberFormat="1" applyBorder="1"/>
    <xf numFmtId="0" fontId="2" fillId="0" borderId="0" xfId="0" applyFont="1"/>
    <xf numFmtId="0" fontId="0" fillId="0" borderId="1" xfId="0" applyBorder="1" applyAlignment="1">
      <alignment horizontal="justify" vertical="center" wrapText="1"/>
    </xf>
    <xf numFmtId="0" fontId="0" fillId="0" borderId="2" xfId="0" applyBorder="1" applyAlignment="1">
      <alignment wrapText="1"/>
    </xf>
    <xf numFmtId="0" fontId="0" fillId="0" borderId="2" xfId="0" applyBorder="1"/>
    <xf numFmtId="0" fontId="0" fillId="0" borderId="8" xfId="0" applyBorder="1"/>
    <xf numFmtId="0" fontId="0" fillId="0" borderId="9" xfId="0" applyBorder="1"/>
    <xf numFmtId="0" fontId="1" fillId="0" borderId="1" xfId="0" applyFont="1" applyBorder="1" applyAlignment="1">
      <alignment horizontal="justify" vertical="center" wrapText="1"/>
    </xf>
    <xf numFmtId="0" fontId="0" fillId="0" borderId="1" xfId="0" applyBorder="1" applyAlignment="1">
      <alignment horizontal="left" wrapText="1"/>
    </xf>
    <xf numFmtId="0" fontId="0" fillId="0" borderId="1" xfId="0" applyBorder="1" applyAlignment="1">
      <alignment horizontal="left"/>
    </xf>
    <xf numFmtId="0" fontId="0" fillId="0" borderId="2" xfId="0" applyBorder="1" applyAlignment="1">
      <alignment horizontal="justify" vertical="center" wrapText="1"/>
    </xf>
    <xf numFmtId="0" fontId="3" fillId="0" borderId="0" xfId="0" applyFont="1"/>
    <xf numFmtId="3" fontId="0" fillId="0" borderId="1" xfId="0" applyNumberFormat="1"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0" xfId="0" applyAlignment="1">
      <alignment horizontal="center" vertical="center"/>
    </xf>
    <xf numFmtId="0" fontId="4" fillId="0" borderId="0" xfId="0" applyFont="1"/>
    <xf numFmtId="0" fontId="5" fillId="4" borderId="4" xfId="0" applyFont="1" applyFill="1" applyBorder="1" applyAlignment="1">
      <alignment vertical="center"/>
    </xf>
    <xf numFmtId="0" fontId="5" fillId="4" borderId="0" xfId="0" applyFont="1" applyFill="1" applyAlignment="1">
      <alignment vertical="center"/>
    </xf>
    <xf numFmtId="0" fontId="9" fillId="3" borderId="1" xfId="0" applyFont="1" applyFill="1" applyBorder="1" applyAlignment="1">
      <alignment horizontal="center" vertical="center"/>
    </xf>
    <xf numFmtId="0" fontId="2" fillId="2" borderId="0" xfId="0" applyFont="1" applyFill="1"/>
    <xf numFmtId="0" fontId="1" fillId="0" borderId="0" xfId="0" applyFont="1"/>
    <xf numFmtId="3" fontId="11" fillId="0" borderId="12" xfId="0" applyNumberFormat="1" applyFont="1" applyBorder="1" applyAlignment="1">
      <alignment horizontal="center" vertical="center"/>
    </xf>
    <xf numFmtId="0" fontId="1" fillId="0" borderId="1" xfId="0" applyFont="1" applyBorder="1"/>
    <xf numFmtId="0" fontId="8" fillId="0" borderId="2" xfId="0" applyFont="1" applyBorder="1" applyAlignment="1">
      <alignment horizontal="left" vertical="center" wrapText="1"/>
    </xf>
    <xf numFmtId="0" fontId="8" fillId="0" borderId="1" xfId="0" applyFont="1" applyBorder="1" applyAlignment="1">
      <alignment horizontal="left" vertical="center"/>
    </xf>
    <xf numFmtId="0" fontId="7"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0" fillId="0" borderId="4" xfId="0" applyBorder="1"/>
    <xf numFmtId="0" fontId="9" fillId="7" borderId="1" xfId="0" applyFont="1" applyFill="1" applyBorder="1" applyAlignment="1">
      <alignment horizontal="center" vertical="center" wrapText="1"/>
    </xf>
    <xf numFmtId="3" fontId="0" fillId="0" borderId="1" xfId="0" applyNumberFormat="1" applyBorder="1" applyAlignment="1">
      <alignment horizontal="justify" vertical="center" wrapText="1"/>
    </xf>
    <xf numFmtId="43" fontId="8" fillId="0" borderId="1" xfId="0" applyNumberFormat="1" applyFont="1" applyBorder="1" applyAlignment="1">
      <alignment horizontal="center" vertical="center"/>
    </xf>
    <xf numFmtId="43" fontId="17" fillId="9" borderId="1" xfId="0" applyNumberFormat="1" applyFont="1" applyFill="1" applyBorder="1" applyAlignment="1">
      <alignment horizontal="center" vertical="center"/>
    </xf>
    <xf numFmtId="0" fontId="13" fillId="5" borderId="1" xfId="0" applyFont="1" applyFill="1" applyBorder="1" applyAlignment="1">
      <alignment vertical="center" wrapText="1"/>
    </xf>
    <xf numFmtId="0" fontId="6" fillId="2" borderId="7"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7" fillId="8" borderId="13" xfId="0" applyFont="1" applyFill="1" applyBorder="1" applyAlignment="1">
      <alignment horizontal="center" vertical="center"/>
    </xf>
    <xf numFmtId="0" fontId="0" fillId="0" borderId="2" xfId="0" applyBorder="1" applyAlignment="1">
      <alignment horizontal="left" vertical="center" wrapText="1"/>
    </xf>
    <xf numFmtId="17" fontId="0" fillId="0" borderId="1" xfId="0" applyNumberFormat="1" applyBorder="1" applyAlignment="1">
      <alignment horizontal="left" vertical="center"/>
    </xf>
    <xf numFmtId="17" fontId="0" fillId="0" borderId="7" xfId="0" applyNumberFormat="1" applyBorder="1" applyAlignment="1">
      <alignment horizontal="left" vertical="center"/>
    </xf>
    <xf numFmtId="0" fontId="1" fillId="0" borderId="13" xfId="0" applyFont="1" applyBorder="1"/>
    <xf numFmtId="38" fontId="7" fillId="8" borderId="30" xfId="1" applyNumberFormat="1" applyFont="1" applyFill="1" applyBorder="1" applyAlignment="1">
      <alignment vertical="center"/>
    </xf>
    <xf numFmtId="0" fontId="7" fillId="8" borderId="31" xfId="0" applyFont="1" applyFill="1" applyBorder="1" applyAlignment="1">
      <alignment horizontal="center" vertical="center"/>
    </xf>
    <xf numFmtId="43" fontId="8" fillId="0" borderId="32" xfId="0" applyNumberFormat="1" applyFont="1" applyBorder="1" applyAlignment="1">
      <alignment horizontal="center" vertical="center"/>
    </xf>
    <xf numFmtId="43" fontId="17" fillId="9" borderId="32" xfId="0" applyNumberFormat="1" applyFont="1" applyFill="1" applyBorder="1" applyAlignment="1">
      <alignment horizontal="center" vertical="center"/>
    </xf>
    <xf numFmtId="38" fontId="7" fillId="8" borderId="33" xfId="1" applyNumberFormat="1" applyFont="1" applyFill="1" applyBorder="1" applyAlignment="1">
      <alignment vertical="center"/>
    </xf>
    <xf numFmtId="3" fontId="0" fillId="0" borderId="12" xfId="0" applyNumberFormat="1" applyBorder="1"/>
    <xf numFmtId="3" fontId="0" fillId="0" borderId="12" xfId="0" applyNumberFormat="1" applyBorder="1" applyAlignment="1">
      <alignment horizontal="center" vertical="center" wrapText="1"/>
    </xf>
    <xf numFmtId="0" fontId="13" fillId="5" borderId="13" xfId="0" applyFont="1" applyFill="1" applyBorder="1" applyAlignment="1">
      <alignment vertical="center" wrapText="1"/>
    </xf>
    <xf numFmtId="0" fontId="18" fillId="0" borderId="1" xfId="0" applyFont="1" applyBorder="1" applyAlignment="1">
      <alignment horizontal="center" vertical="center"/>
    </xf>
    <xf numFmtId="0" fontId="0" fillId="0" borderId="0" xfId="0" applyAlignment="1">
      <alignment wrapText="1"/>
    </xf>
    <xf numFmtId="43" fontId="8" fillId="0" borderId="1" xfId="0" applyNumberFormat="1" applyFont="1" applyBorder="1" applyAlignment="1">
      <alignment horizontal="center" vertical="center" wrapText="1"/>
    </xf>
    <xf numFmtId="43" fontId="8" fillId="0" borderId="32" xfId="0" applyNumberFormat="1" applyFont="1" applyBorder="1" applyAlignment="1">
      <alignment horizontal="center" vertical="center" wrapText="1"/>
    </xf>
    <xf numFmtId="0" fontId="5" fillId="4" borderId="5" xfId="0" applyFont="1" applyFill="1" applyBorder="1" applyAlignment="1">
      <alignment vertical="center"/>
    </xf>
    <xf numFmtId="3" fontId="11" fillId="9" borderId="14" xfId="0" applyNumberFormat="1" applyFont="1" applyFill="1" applyBorder="1" applyAlignment="1">
      <alignment horizontal="center" vertical="center"/>
    </xf>
    <xf numFmtId="0" fontId="22" fillId="9" borderId="18" xfId="0" applyFont="1" applyFill="1" applyBorder="1" applyAlignment="1">
      <alignment wrapText="1"/>
    </xf>
    <xf numFmtId="0" fontId="22" fillId="9" borderId="0" xfId="0" applyFont="1" applyFill="1" applyAlignment="1">
      <alignment wrapText="1"/>
    </xf>
    <xf numFmtId="0" fontId="22" fillId="0" borderId="0" xfId="0" applyFont="1" applyAlignment="1">
      <alignment wrapText="1"/>
    </xf>
    <xf numFmtId="0" fontId="20" fillId="2" borderId="0" xfId="0" applyFont="1" applyFill="1" applyAlignment="1">
      <alignment horizontal="left"/>
    </xf>
    <xf numFmtId="164" fontId="18" fillId="2" borderId="0" xfId="0" applyNumberFormat="1" applyFont="1" applyFill="1" applyAlignment="1">
      <alignment horizontal="center"/>
    </xf>
    <xf numFmtId="0" fontId="0" fillId="0" borderId="2" xfId="0" applyBorder="1" applyAlignment="1">
      <alignment horizontal="center" vertical="center"/>
    </xf>
    <xf numFmtId="0" fontId="1" fillId="5" borderId="2" xfId="0" applyFont="1" applyFill="1" applyBorder="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horizontal="center" vertical="center"/>
    </xf>
    <xf numFmtId="0" fontId="0" fillId="2" borderId="0" xfId="0" applyFill="1"/>
    <xf numFmtId="0" fontId="0" fillId="0" borderId="0" xfId="0" applyAlignment="1">
      <alignment vertical="center"/>
    </xf>
    <xf numFmtId="0" fontId="22" fillId="9" borderId="2" xfId="0" applyFont="1" applyFill="1" applyBorder="1"/>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164" fontId="1" fillId="2" borderId="0" xfId="0" applyNumberFormat="1" applyFont="1" applyFill="1" applyAlignment="1">
      <alignment horizontal="left" vertical="center"/>
    </xf>
    <xf numFmtId="0" fontId="7" fillId="8" borderId="1" xfId="0" applyFont="1" applyFill="1" applyBorder="1" applyAlignment="1">
      <alignment horizontal="center" vertical="center"/>
    </xf>
    <xf numFmtId="0" fontId="0" fillId="0" borderId="0" xfId="0" applyAlignment="1">
      <alignment vertical="center" wrapText="1"/>
    </xf>
    <xf numFmtId="0" fontId="1" fillId="2" borderId="3" xfId="0" applyFont="1" applyFill="1" applyBorder="1" applyAlignment="1">
      <alignment vertical="center"/>
    </xf>
    <xf numFmtId="0" fontId="1" fillId="2" borderId="5" xfId="0" applyFont="1" applyFill="1" applyBorder="1" applyAlignment="1">
      <alignment vertical="center"/>
    </xf>
    <xf numFmtId="0" fontId="9" fillId="12" borderId="1" xfId="0" applyFont="1" applyFill="1" applyBorder="1" applyAlignment="1">
      <alignment horizontal="center" vertical="center"/>
    </xf>
    <xf numFmtId="0" fontId="9" fillId="12"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21" fillId="0" borderId="0" xfId="0" applyFont="1"/>
    <xf numFmtId="0" fontId="21" fillId="0" borderId="34" xfId="0" applyFont="1" applyBorder="1" applyAlignment="1">
      <alignment wrapText="1"/>
    </xf>
    <xf numFmtId="0" fontId="21" fillId="0" borderId="0" xfId="0" applyFont="1" applyAlignment="1">
      <alignment wrapText="1"/>
    </xf>
    <xf numFmtId="0" fontId="21" fillId="0" borderId="10" xfId="0" applyFont="1" applyBorder="1"/>
    <xf numFmtId="0" fontId="21" fillId="0" borderId="4" xfId="0" applyFont="1" applyBorder="1"/>
    <xf numFmtId="43" fontId="8" fillId="0" borderId="1" xfId="0" applyNumberFormat="1" applyFont="1" applyBorder="1" applyAlignment="1">
      <alignment horizontal="right" vertical="center" wrapText="1"/>
    </xf>
    <xf numFmtId="43" fontId="8" fillId="0" borderId="1" xfId="0" applyNumberFormat="1" applyFont="1" applyBorder="1" applyAlignment="1">
      <alignment horizontal="right" vertical="center"/>
    </xf>
    <xf numFmtId="0" fontId="1" fillId="0" borderId="13" xfId="0" applyFont="1" applyBorder="1" applyAlignment="1">
      <alignment horizontal="justify" vertical="center" wrapText="1"/>
    </xf>
    <xf numFmtId="0" fontId="0" fillId="0" borderId="34" xfId="0" applyBorder="1" applyAlignment="1">
      <alignment horizontal="left"/>
    </xf>
    <xf numFmtId="0" fontId="0" fillId="0" borderId="0" xfId="0" applyAlignment="1">
      <alignment horizontal="left"/>
    </xf>
    <xf numFmtId="0" fontId="8" fillId="0" borderId="34" xfId="0" applyFont="1" applyBorder="1" applyAlignment="1">
      <alignment horizontal="left" vertical="center"/>
    </xf>
    <xf numFmtId="0" fontId="8" fillId="0" borderId="0" xfId="0" applyFont="1" applyAlignment="1">
      <alignment horizontal="left" vertical="center"/>
    </xf>
    <xf numFmtId="164" fontId="0" fillId="0" borderId="34" xfId="0" applyNumberFormat="1" applyBorder="1" applyAlignment="1">
      <alignment horizontal="left" vertical="center"/>
    </xf>
    <xf numFmtId="164" fontId="0" fillId="0" borderId="0" xfId="0" applyNumberFormat="1" applyAlignment="1">
      <alignment horizontal="left" vertical="center"/>
    </xf>
    <xf numFmtId="0" fontId="22" fillId="5" borderId="0" xfId="0" applyFont="1" applyFill="1" applyAlignment="1">
      <alignment horizontal="center"/>
    </xf>
    <xf numFmtId="0" fontId="15" fillId="0" borderId="28" xfId="0" applyFont="1" applyBorder="1" applyAlignment="1">
      <alignment horizontal="right"/>
    </xf>
    <xf numFmtId="0" fontId="15" fillId="0" borderId="5" xfId="0" applyFont="1" applyBorder="1" applyAlignment="1">
      <alignment horizontal="right"/>
    </xf>
    <xf numFmtId="0" fontId="16" fillId="9" borderId="27" xfId="0" applyFont="1" applyFill="1" applyBorder="1" applyAlignment="1">
      <alignment horizontal="left"/>
    </xf>
    <xf numFmtId="0" fontId="16" fillId="9" borderId="1" xfId="0" applyFont="1" applyFill="1" applyBorder="1" applyAlignment="1">
      <alignment horizontal="left"/>
    </xf>
    <xf numFmtId="0" fontId="7" fillId="8" borderId="29" xfId="0" applyFont="1" applyFill="1" applyBorder="1" applyAlignment="1">
      <alignment horizontal="right"/>
    </xf>
    <xf numFmtId="0" fontId="7" fillId="8" borderId="30" xfId="0" applyFont="1" applyFill="1" applyBorder="1" applyAlignment="1">
      <alignment horizontal="right"/>
    </xf>
    <xf numFmtId="0" fontId="0" fillId="0" borderId="0" xfId="0" applyAlignment="1">
      <alignment horizontal="center"/>
    </xf>
    <xf numFmtId="0" fontId="7" fillId="5" borderId="26" xfId="0" applyFont="1" applyFill="1" applyBorder="1" applyAlignment="1">
      <alignment horizontal="center"/>
    </xf>
    <xf numFmtId="0" fontId="7" fillId="5" borderId="13" xfId="0" applyFont="1" applyFill="1" applyBorder="1" applyAlignment="1">
      <alignment horizontal="center"/>
    </xf>
    <xf numFmtId="0" fontId="7" fillId="0" borderId="28" xfId="0" applyFont="1" applyBorder="1" applyAlignment="1">
      <alignment horizontal="left" wrapText="1"/>
    </xf>
    <xf numFmtId="0" fontId="7" fillId="0" borderId="5" xfId="0" applyFont="1" applyBorder="1" applyAlignment="1">
      <alignment horizontal="left" wrapText="1"/>
    </xf>
    <xf numFmtId="0" fontId="7" fillId="0" borderId="27" xfId="0" applyFont="1" applyBorder="1" applyAlignment="1">
      <alignment horizontal="left"/>
    </xf>
    <xf numFmtId="0" fontId="7" fillId="0" borderId="1" xfId="0" applyFont="1" applyBorder="1" applyAlignment="1">
      <alignment horizontal="left"/>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22" fillId="5" borderId="18" xfId="0" applyFont="1" applyFill="1"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1" fillId="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 xfId="0"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21" fillId="0" borderId="6" xfId="0" applyFont="1" applyBorder="1" applyAlignment="1">
      <alignment horizontal="left" wrapText="1"/>
    </xf>
    <xf numFmtId="0" fontId="21" fillId="0" borderId="7" xfId="0" applyFont="1" applyBorder="1" applyAlignment="1">
      <alignment horizontal="left" wrapText="1"/>
    </xf>
    <xf numFmtId="0" fontId="21" fillId="0" borderId="7" xfId="0" applyFont="1" applyBorder="1" applyAlignment="1">
      <alignment horizontal="left"/>
    </xf>
    <xf numFmtId="0" fontId="21" fillId="0" borderId="8" xfId="0" applyFont="1" applyBorder="1" applyAlignment="1">
      <alignment horizontal="left"/>
    </xf>
    <xf numFmtId="0" fontId="21" fillId="0" borderId="10" xfId="0" applyFont="1" applyBorder="1" applyAlignment="1">
      <alignment horizontal="left"/>
    </xf>
    <xf numFmtId="0" fontId="21" fillId="0" borderId="4" xfId="0" applyFont="1" applyBorder="1" applyAlignment="1">
      <alignment horizontal="left"/>
    </xf>
    <xf numFmtId="0" fontId="21" fillId="0" borderId="11" xfId="0" applyFont="1" applyBorder="1" applyAlignment="1">
      <alignment horizontal="left"/>
    </xf>
    <xf numFmtId="0" fontId="10" fillId="9" borderId="23" xfId="0" applyFont="1" applyFill="1" applyBorder="1" applyAlignment="1">
      <alignment horizontal="center"/>
    </xf>
    <xf numFmtId="0" fontId="10" fillId="9" borderId="25" xfId="0" applyFont="1" applyFill="1" applyBorder="1" applyAlignment="1">
      <alignment horizontal="center"/>
    </xf>
    <xf numFmtId="0" fontId="20" fillId="5" borderId="1" xfId="0" applyFont="1" applyFill="1" applyBorder="1" applyAlignment="1">
      <alignment horizontal="center" vertical="center" wrapText="1"/>
    </xf>
    <xf numFmtId="164" fontId="1" fillId="5" borderId="2" xfId="0" applyNumberFormat="1" applyFont="1" applyFill="1" applyBorder="1" applyAlignment="1">
      <alignment horizontal="left" vertical="center"/>
    </xf>
    <xf numFmtId="164" fontId="1" fillId="5" borderId="3" xfId="0" applyNumberFormat="1" applyFont="1" applyFill="1" applyBorder="1" applyAlignment="1">
      <alignment horizontal="left" vertical="center"/>
    </xf>
    <xf numFmtId="164" fontId="1" fillId="5" borderId="5" xfId="0" applyNumberFormat="1" applyFont="1" applyFill="1" applyBorder="1" applyAlignment="1">
      <alignment horizontal="left" vertical="center"/>
    </xf>
    <xf numFmtId="0" fontId="0" fillId="4" borderId="2" xfId="0" applyFill="1" applyBorder="1" applyAlignment="1">
      <alignment horizontal="center"/>
    </xf>
    <xf numFmtId="0" fontId="0" fillId="4" borderId="3" xfId="0" applyFill="1" applyBorder="1" applyAlignment="1">
      <alignment horizontal="center"/>
    </xf>
    <xf numFmtId="0" fontId="20" fillId="5" borderId="23" xfId="0" applyFont="1" applyFill="1" applyBorder="1" applyAlignment="1">
      <alignment horizontal="left"/>
    </xf>
    <xf numFmtId="0" fontId="20" fillId="5" borderId="24" xfId="0" applyFont="1" applyFill="1" applyBorder="1" applyAlignment="1">
      <alignment horizontal="left"/>
    </xf>
    <xf numFmtId="0" fontId="20" fillId="5" borderId="25" xfId="0" applyFont="1" applyFill="1" applyBorder="1" applyAlignment="1">
      <alignment horizontal="left"/>
    </xf>
    <xf numFmtId="164" fontId="18" fillId="5" borderId="23" xfId="0" applyNumberFormat="1" applyFont="1" applyFill="1" applyBorder="1" applyAlignment="1">
      <alignment horizontal="center"/>
    </xf>
    <xf numFmtId="164" fontId="18" fillId="5" borderId="24" xfId="0" applyNumberFormat="1" applyFont="1" applyFill="1" applyBorder="1" applyAlignment="1">
      <alignment horizontal="center"/>
    </xf>
    <xf numFmtId="164" fontId="18" fillId="5" borderId="25" xfId="0" applyNumberFormat="1" applyFont="1" applyFill="1" applyBorder="1" applyAlignment="1">
      <alignment horizontal="center"/>
    </xf>
    <xf numFmtId="0" fontId="6" fillId="5" borderId="12" xfId="0" applyFont="1" applyFill="1" applyBorder="1" applyAlignment="1">
      <alignment horizontal="center" vertical="center" wrapText="1"/>
    </xf>
    <xf numFmtId="0" fontId="5" fillId="4" borderId="1" xfId="0" applyFont="1" applyFill="1" applyBorder="1" applyAlignment="1">
      <alignment horizontal="center" vertical="center"/>
    </xf>
    <xf numFmtId="0" fontId="23" fillId="10" borderId="23" xfId="0" applyFont="1" applyFill="1" applyBorder="1" applyAlignment="1">
      <alignment horizontal="center" vertical="center" wrapText="1"/>
    </xf>
    <xf numFmtId="0" fontId="23" fillId="10" borderId="24" xfId="0" applyFont="1" applyFill="1" applyBorder="1" applyAlignment="1">
      <alignment horizontal="center" vertical="center" wrapText="1"/>
    </xf>
    <xf numFmtId="0" fontId="23" fillId="10" borderId="25"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horizontal="left"/>
    </xf>
    <xf numFmtId="0" fontId="19" fillId="5" borderId="1" xfId="0" applyFont="1" applyFill="1" applyBorder="1" applyAlignment="1">
      <alignment horizontal="center"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7" xfId="0" applyFont="1" applyBorder="1" applyAlignment="1">
      <alignment horizontal="left"/>
    </xf>
    <xf numFmtId="0" fontId="3" fillId="0" borderId="8" xfId="0" applyFont="1" applyBorder="1" applyAlignment="1">
      <alignment horizontal="left"/>
    </xf>
    <xf numFmtId="0" fontId="3" fillId="0" borderId="10" xfId="0" applyFont="1" applyBorder="1" applyAlignment="1">
      <alignment horizontal="left"/>
    </xf>
    <xf numFmtId="0" fontId="3" fillId="0" borderId="4" xfId="0" applyFont="1" applyBorder="1" applyAlignment="1">
      <alignment horizontal="left"/>
    </xf>
    <xf numFmtId="0" fontId="3" fillId="0" borderId="11" xfId="0" applyFont="1" applyBorder="1" applyAlignment="1">
      <alignment horizontal="left"/>
    </xf>
    <xf numFmtId="0" fontId="6" fillId="0" borderId="6" xfId="0" applyFont="1" applyBorder="1" applyAlignment="1">
      <alignment horizontal="left" vertical="center"/>
    </xf>
    <xf numFmtId="0" fontId="6" fillId="0" borderId="7" xfId="0" applyFont="1" applyBorder="1" applyAlignment="1">
      <alignment horizontal="left" vertical="center"/>
    </xf>
    <xf numFmtId="0" fontId="5" fillId="4" borderId="4" xfId="0" applyFont="1" applyFill="1" applyBorder="1" applyAlignment="1">
      <alignment horizontal="center" vertical="center"/>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left" vertical="center"/>
    </xf>
    <xf numFmtId="0" fontId="10" fillId="0" borderId="7" xfId="0" applyFont="1" applyBorder="1" applyAlignment="1">
      <alignment horizontal="center"/>
    </xf>
    <xf numFmtId="0" fontId="10" fillId="0" borderId="8" xfId="0" applyFont="1" applyBorder="1" applyAlignment="1">
      <alignment horizontal="center"/>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 fillId="12" borderId="1" xfId="0" applyFont="1" applyFill="1" applyBorder="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3" fillId="5" borderId="1" xfId="0" applyFont="1" applyFill="1" applyBorder="1" applyAlignment="1">
      <alignment horizontal="center" vertical="center" wrapText="1"/>
    </xf>
    <xf numFmtId="0" fontId="22" fillId="9" borderId="28" xfId="0" applyFont="1" applyFill="1" applyBorder="1" applyAlignment="1">
      <alignment horizontal="center"/>
    </xf>
    <xf numFmtId="0" fontId="22" fillId="9" borderId="3" xfId="0" applyFont="1" applyFill="1" applyBorder="1" applyAlignment="1">
      <alignment horizontal="center"/>
    </xf>
    <xf numFmtId="0" fontId="22" fillId="9" borderId="5" xfId="0" applyFont="1" applyFill="1" applyBorder="1" applyAlignment="1">
      <alignment horizontal="center"/>
    </xf>
    <xf numFmtId="0" fontId="0" fillId="11" borderId="15" xfId="0" applyFill="1" applyBorder="1" applyAlignment="1">
      <alignment horizontal="left" vertical="top" wrapText="1"/>
    </xf>
    <xf numFmtId="0" fontId="0" fillId="11" borderId="16" xfId="0" applyFill="1" applyBorder="1" applyAlignment="1">
      <alignment horizontal="left" vertical="top" wrapText="1"/>
    </xf>
    <xf numFmtId="0" fontId="0" fillId="11" borderId="17" xfId="0" applyFill="1" applyBorder="1" applyAlignment="1">
      <alignment horizontal="left" vertical="top" wrapText="1"/>
    </xf>
    <xf numFmtId="0" fontId="0" fillId="11" borderId="18" xfId="0" applyFill="1" applyBorder="1" applyAlignment="1">
      <alignment horizontal="left" vertical="top" wrapText="1"/>
    </xf>
    <xf numFmtId="0" fontId="0" fillId="11" borderId="0" xfId="0" applyFill="1" applyAlignment="1">
      <alignment horizontal="left" vertical="top" wrapText="1"/>
    </xf>
    <xf numFmtId="0" fontId="0" fillId="11" borderId="19" xfId="0" applyFill="1" applyBorder="1" applyAlignment="1">
      <alignment horizontal="left" vertical="top" wrapText="1"/>
    </xf>
    <xf numFmtId="0" fontId="0" fillId="11" borderId="20" xfId="0" applyFill="1" applyBorder="1" applyAlignment="1">
      <alignment horizontal="left" vertical="top" wrapText="1"/>
    </xf>
    <xf numFmtId="0" fontId="0" fillId="11" borderId="21" xfId="0" applyFill="1" applyBorder="1" applyAlignment="1">
      <alignment horizontal="left" vertical="top" wrapText="1"/>
    </xf>
    <xf numFmtId="0" fontId="0" fillId="11" borderId="22" xfId="0" applyFill="1" applyBorder="1" applyAlignment="1">
      <alignment horizontal="left" vertical="top" wrapText="1"/>
    </xf>
    <xf numFmtId="0" fontId="1" fillId="5" borderId="3" xfId="0" applyFont="1" applyFill="1" applyBorder="1" applyAlignment="1">
      <alignment horizontal="left" vertical="center"/>
    </xf>
    <xf numFmtId="0" fontId="1" fillId="5" borderId="5" xfId="0" applyFont="1" applyFill="1" applyBorder="1" applyAlignment="1">
      <alignment horizontal="left" vertical="center"/>
    </xf>
    <xf numFmtId="164" fontId="1" fillId="2" borderId="0" xfId="0" applyNumberFormat="1" applyFont="1" applyFill="1" applyAlignment="1">
      <alignment horizontal="left" vertical="center"/>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5" borderId="1" xfId="0" applyFont="1" applyFill="1" applyBorder="1" applyAlignment="1">
      <alignment vertical="center" wrapText="1"/>
    </xf>
    <xf numFmtId="0" fontId="0" fillId="0" borderId="0" xfId="0" applyAlignment="1">
      <alignment horizontal="left" vertical="center"/>
    </xf>
    <xf numFmtId="0" fontId="0" fillId="0" borderId="13" xfId="0" applyBorder="1" applyAlignment="1">
      <alignment horizontal="center" vertical="center" wrapText="1"/>
    </xf>
    <xf numFmtId="0" fontId="0" fillId="0" borderId="1" xfId="0" applyBorder="1" applyAlignment="1">
      <alignment horizontal="center" vertical="center" wrapText="1"/>
    </xf>
    <xf numFmtId="17" fontId="0" fillId="0" borderId="1" xfId="0" applyNumberFormat="1" applyBorder="1" applyAlignment="1">
      <alignment horizontal="center" vertical="center"/>
    </xf>
    <xf numFmtId="0" fontId="7" fillId="12" borderId="1" xfId="0" applyFont="1" applyFill="1" applyBorder="1" applyAlignment="1">
      <alignment horizontal="center"/>
    </xf>
    <xf numFmtId="0" fontId="1" fillId="12" borderId="1" xfId="0" applyFont="1" applyFill="1" applyBorder="1" applyAlignment="1">
      <alignment horizontal="left" vertical="center" wrapText="1"/>
    </xf>
    <xf numFmtId="0" fontId="1" fillId="12" borderId="1" xfId="0" applyFont="1" applyFill="1" applyBorder="1" applyAlignment="1">
      <alignment horizontal="left"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21" fillId="0" borderId="0" xfId="0" applyFont="1" applyAlignment="1">
      <alignment horizontal="left" wrapText="1"/>
    </xf>
    <xf numFmtId="0" fontId="21" fillId="0" borderId="0" xfId="0" applyFont="1" applyAlignment="1">
      <alignment horizontal="left"/>
    </xf>
    <xf numFmtId="0" fontId="0" fillId="12" borderId="15" xfId="0" applyFill="1" applyBorder="1" applyAlignment="1">
      <alignment horizontal="left" vertical="top" wrapText="1"/>
    </xf>
    <xf numFmtId="0" fontId="0" fillId="12" borderId="16" xfId="0" applyFill="1" applyBorder="1" applyAlignment="1">
      <alignment horizontal="left" vertical="top" wrapText="1"/>
    </xf>
    <xf numFmtId="0" fontId="0" fillId="12" borderId="17" xfId="0" applyFill="1" applyBorder="1" applyAlignment="1">
      <alignment horizontal="left" vertical="top" wrapText="1"/>
    </xf>
    <xf numFmtId="0" fontId="0" fillId="12" borderId="18" xfId="0" applyFill="1" applyBorder="1" applyAlignment="1">
      <alignment horizontal="left" vertical="top" wrapText="1"/>
    </xf>
    <xf numFmtId="0" fontId="0" fillId="12" borderId="0" xfId="0" applyFill="1" applyAlignment="1">
      <alignment horizontal="left" vertical="top" wrapText="1"/>
    </xf>
    <xf numFmtId="0" fontId="0" fillId="12" borderId="19" xfId="0" applyFill="1" applyBorder="1" applyAlignment="1">
      <alignment horizontal="left" vertical="top" wrapText="1"/>
    </xf>
    <xf numFmtId="0" fontId="0" fillId="12" borderId="20" xfId="0" applyFill="1" applyBorder="1" applyAlignment="1">
      <alignment horizontal="left" vertical="top" wrapText="1"/>
    </xf>
    <xf numFmtId="0" fontId="0" fillId="12" borderId="21" xfId="0" applyFill="1" applyBorder="1" applyAlignment="1">
      <alignment horizontal="left" vertical="top" wrapText="1"/>
    </xf>
    <xf numFmtId="0" fontId="0" fillId="12" borderId="22" xfId="0" applyFill="1" applyBorder="1" applyAlignment="1">
      <alignment horizontal="left" vertical="top" wrapText="1"/>
    </xf>
    <xf numFmtId="0" fontId="1" fillId="12" borderId="1" xfId="0" applyFont="1" applyFill="1" applyBorder="1" applyAlignment="1">
      <alignment vertical="center" wrapText="1"/>
    </xf>
    <xf numFmtId="0" fontId="24" fillId="12" borderId="12" xfId="0" applyFont="1" applyFill="1" applyBorder="1" applyAlignment="1">
      <alignment horizontal="center" vertical="center" wrapText="1"/>
    </xf>
    <xf numFmtId="0" fontId="1" fillId="12" borderId="2" xfId="0" applyFont="1" applyFill="1" applyBorder="1" applyAlignment="1">
      <alignment vertical="center" wrapText="1"/>
    </xf>
    <xf numFmtId="0" fontId="1" fillId="12" borderId="3" xfId="0" applyFont="1" applyFill="1" applyBorder="1" applyAlignment="1">
      <alignment vertical="center" wrapText="1"/>
    </xf>
    <xf numFmtId="0" fontId="22" fillId="0" borderId="35" xfId="0" applyFont="1" applyBorder="1" applyAlignment="1">
      <alignment vertical="center" wrapText="1"/>
    </xf>
    <xf numFmtId="0" fontId="25" fillId="0" borderId="36" xfId="0" applyFont="1" applyBorder="1" applyAlignment="1">
      <alignment vertical="center" wrapText="1"/>
    </xf>
    <xf numFmtId="0" fontId="25" fillId="0" borderId="36" xfId="0" applyFont="1" applyBorder="1" applyAlignment="1">
      <alignment vertical="top" wrapText="1"/>
    </xf>
    <xf numFmtId="0" fontId="0" fillId="0" borderId="37" xfId="0" applyBorder="1"/>
    <xf numFmtId="0" fontId="22" fillId="0" borderId="27" xfId="0" applyFont="1" applyBorder="1" applyAlignment="1">
      <alignment vertical="center" wrapText="1"/>
    </xf>
    <xf numFmtId="0" fontId="25" fillId="0" borderId="1" xfId="0" applyFont="1" applyBorder="1" applyAlignment="1">
      <alignment vertical="center" wrapText="1"/>
    </xf>
    <xf numFmtId="14" fontId="25" fillId="0" borderId="1" xfId="0" applyNumberFormat="1" applyFont="1" applyBorder="1" applyAlignment="1">
      <alignment vertical="center" wrapText="1"/>
    </xf>
    <xf numFmtId="0" fontId="25" fillId="0" borderId="1" xfId="0" applyFont="1" applyBorder="1" applyAlignment="1">
      <alignment vertical="top" wrapText="1"/>
    </xf>
    <xf numFmtId="0" fontId="0" fillId="0" borderId="32" xfId="0" applyBorder="1"/>
    <xf numFmtId="0" fontId="25" fillId="0" borderId="1" xfId="0" applyFont="1" applyBorder="1" applyAlignment="1">
      <alignment vertical="center" wrapText="1"/>
    </xf>
    <xf numFmtId="0" fontId="22" fillId="0" borderId="29" xfId="0" applyFont="1" applyBorder="1" applyAlignment="1">
      <alignment vertical="center" wrapText="1"/>
    </xf>
    <xf numFmtId="0" fontId="25" fillId="0" borderId="30" xfId="0" applyFont="1" applyBorder="1" applyAlignment="1">
      <alignment vertical="center" wrapText="1"/>
    </xf>
    <xf numFmtId="0" fontId="0" fillId="0" borderId="30" xfId="0" applyBorder="1" applyAlignment="1">
      <alignment vertical="center" wrapText="1"/>
    </xf>
    <xf numFmtId="0" fontId="0" fillId="0" borderId="30" xfId="0" applyBorder="1"/>
    <xf numFmtId="0" fontId="0" fillId="0" borderId="33" xfId="0" applyBorder="1"/>
    <xf numFmtId="0" fontId="6" fillId="0" borderId="0" xfId="0" applyFont="1"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center"/>
    </xf>
    <xf numFmtId="0" fontId="5" fillId="0" borderId="0" xfId="0" applyFont="1" applyFill="1" applyBorder="1" applyAlignment="1">
      <alignment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0" borderId="3" xfId="0" applyBorder="1" applyAlignment="1">
      <alignment vertical="center" wrapText="1"/>
    </xf>
    <xf numFmtId="0" fontId="0" fillId="0" borderId="5" xfId="0" applyBorder="1" applyAlignment="1">
      <alignment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xf>
  </cellXfs>
  <cellStyles count="2">
    <cellStyle name="Comma" xfId="1" builtinId="3"/>
    <cellStyle name="Normal" xfId="0" builtinId="0"/>
  </cellStyles>
  <dxfs count="4">
    <dxf>
      <font>
        <color rgb="FFFF0000"/>
      </font>
      <fill>
        <patternFill patternType="none">
          <bgColor auto="1"/>
        </patternFill>
      </fill>
    </dxf>
    <dxf>
      <font>
        <color rgb="FFFF0000"/>
      </font>
    </dxf>
    <dxf>
      <font>
        <color rgb="FFFF0000"/>
      </font>
      <fill>
        <patternFill patternType="none">
          <bgColor auto="1"/>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638735</xdr:colOff>
      <xdr:row>0</xdr:row>
      <xdr:rowOff>358588</xdr:rowOff>
    </xdr:from>
    <xdr:to>
      <xdr:col>8</xdr:col>
      <xdr:colOff>1972235</xdr:colOff>
      <xdr:row>0</xdr:row>
      <xdr:rowOff>1378324</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920382" y="358588"/>
          <a:ext cx="2398059" cy="10197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685458</xdr:colOff>
      <xdr:row>0</xdr:row>
      <xdr:rowOff>277813</xdr:rowOff>
    </xdr:from>
    <xdr:to>
      <xdr:col>9</xdr:col>
      <xdr:colOff>2093118</xdr:colOff>
      <xdr:row>0</xdr:row>
      <xdr:rowOff>1745117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24808" y="277813"/>
          <a:ext cx="3360285" cy="146730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122464</xdr:colOff>
      <xdr:row>0</xdr:row>
      <xdr:rowOff>122464</xdr:rowOff>
    </xdr:from>
    <xdr:to>
      <xdr:col>5</xdr:col>
      <xdr:colOff>1687285</xdr:colOff>
      <xdr:row>4</xdr:row>
      <xdr:rowOff>325771</xdr:rowOff>
    </xdr:to>
    <xdr:pic>
      <xdr:nvPicPr>
        <xdr:cNvPr id="6" name="Picture 5">
          <a:extLst>
            <a:ext uri="{FF2B5EF4-FFF2-40B4-BE49-F238E27FC236}">
              <a16:creationId xmlns:a16="http://schemas.microsoft.com/office/drawing/2014/main" id="{3608CFB5-626C-4BE8-A0D0-D6BB805B21B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647464" y="122464"/>
          <a:ext cx="2394857" cy="10197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638735</xdr:colOff>
      <xdr:row>0</xdr:row>
      <xdr:rowOff>358588</xdr:rowOff>
    </xdr:from>
    <xdr:to>
      <xdr:col>8</xdr:col>
      <xdr:colOff>1972235</xdr:colOff>
      <xdr:row>0</xdr:row>
      <xdr:rowOff>1378324</xdr:rowOff>
    </xdr:to>
    <xdr:pic>
      <xdr:nvPicPr>
        <xdr:cNvPr id="2" name="Picture 1">
          <a:extLst>
            <a:ext uri="{FF2B5EF4-FFF2-40B4-BE49-F238E27FC236}">
              <a16:creationId xmlns:a16="http://schemas.microsoft.com/office/drawing/2014/main" id="{6A59DBA0-F26A-4372-A837-4F6876ABCE7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916460" y="358588"/>
          <a:ext cx="2400300" cy="101973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Malak F. Al-Maghrabi" id="{2F07F208-F774-4DC3-9BBD-A4DBED00A936}" userId="S::mmaghrabi@hbku.edu.qa::de109a3f-30c1-4a21-ad2c-c38ca9852b0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4-05-26T10:33:27.12" personId="{2F07F208-F774-4DC3-9BBD-A4DBED00A936}" id="{D601599C-F9F9-423B-871D-C078A8BCA103}">
    <text xml:space="preserve">Please insert approved equipment budget line </text>
  </threadedComment>
</ThreadedComments>
</file>

<file path=xl/threadedComments/threadedComment2.xml><?xml version="1.0" encoding="utf-8"?>
<ThreadedComments xmlns="http://schemas.microsoft.com/office/spreadsheetml/2018/threadedcomments" xmlns:x="http://schemas.openxmlformats.org/spreadsheetml/2006/main">
  <threadedComment ref="B19" dT="2024-05-26T10:33:27.12" personId="{2F07F208-F774-4DC3-9BBD-A4DBED00A936}" id="{E24216C7-C37F-48C7-B231-0E2EC74C9819}">
    <text xml:space="preserve">Please insert approved equipment budget line </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4-05-26T10:33:27.12" personId="{2F07F208-F774-4DC3-9BBD-A4DBED00A936}" id="{16F3D7F1-96D7-4C2E-9E55-83C64717704B}">
    <text xml:space="preserve">Please insert approved equipment budget line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2"/>
  <sheetViews>
    <sheetView showGridLines="0" topLeftCell="A11" zoomScale="85" zoomScaleNormal="85" zoomScaleSheetLayoutView="85" zoomScalePageLayoutView="70" workbookViewId="0">
      <selection activeCell="A37" sqref="A37:XFD52"/>
    </sheetView>
  </sheetViews>
  <sheetFormatPr defaultColWidth="8.85546875" defaultRowHeight="15" x14ac:dyDescent="0.25"/>
  <cols>
    <col min="1" max="1" width="4.5703125" customWidth="1"/>
    <col min="2" max="2" width="27.140625" customWidth="1"/>
    <col min="3" max="3" width="42.85546875" customWidth="1"/>
    <col min="4" max="4" width="63.42578125" customWidth="1"/>
    <col min="5" max="5" width="12.42578125" style="20" customWidth="1"/>
    <col min="6" max="6" width="14.42578125" customWidth="1"/>
    <col min="7" max="7" width="19.28515625" style="20" customWidth="1"/>
    <col min="8" max="8" width="16" style="20" customWidth="1"/>
    <col min="9" max="9" width="35.42578125" customWidth="1"/>
  </cols>
  <sheetData>
    <row r="1" spans="1:13" ht="120.75" customHeight="1" x14ac:dyDescent="0.25">
      <c r="A1" s="163" t="s">
        <v>103</v>
      </c>
      <c r="B1" s="163"/>
      <c r="C1" s="163"/>
      <c r="D1" s="45"/>
      <c r="E1" s="45"/>
      <c r="F1" s="45"/>
      <c r="G1" s="45"/>
      <c r="H1" s="17"/>
      <c r="I1" s="9"/>
    </row>
    <row r="2" spans="1:13" ht="39.75" customHeight="1" x14ac:dyDescent="0.25">
      <c r="A2" s="164" t="s">
        <v>55</v>
      </c>
      <c r="B2" s="164"/>
      <c r="C2" s="164"/>
      <c r="D2" s="155"/>
      <c r="E2" s="156"/>
      <c r="F2" s="156"/>
      <c r="G2" s="156"/>
      <c r="H2" s="156"/>
      <c r="I2" s="69" t="s">
        <v>80</v>
      </c>
    </row>
    <row r="3" spans="1:13" ht="25.5" customHeight="1" x14ac:dyDescent="0.25">
      <c r="A3" s="136" t="s">
        <v>50</v>
      </c>
      <c r="B3" s="137"/>
      <c r="C3" s="137"/>
      <c r="D3" s="132"/>
      <c r="E3" s="133"/>
      <c r="F3" s="133"/>
      <c r="G3" s="133"/>
      <c r="H3" s="133"/>
      <c r="I3" s="134"/>
      <c r="J3" s="21"/>
      <c r="K3" s="21"/>
      <c r="L3" s="21"/>
    </row>
    <row r="4" spans="1:13" x14ac:dyDescent="0.25">
      <c r="A4" s="135" t="s">
        <v>48</v>
      </c>
      <c r="B4" s="135"/>
      <c r="C4" s="135"/>
      <c r="D4" s="53"/>
      <c r="E4" s="138" t="s">
        <v>56</v>
      </c>
      <c r="F4" s="138"/>
      <c r="G4" s="139"/>
      <c r="H4" s="140"/>
      <c r="I4" s="141"/>
      <c r="J4" s="21"/>
      <c r="K4" s="21"/>
      <c r="L4" s="21"/>
    </row>
    <row r="5" spans="1:13" ht="15.75" customHeight="1" x14ac:dyDescent="0.25">
      <c r="A5" s="135" t="s">
        <v>58</v>
      </c>
      <c r="B5" s="135"/>
      <c r="C5" s="135"/>
      <c r="D5" s="53"/>
      <c r="E5" s="138" t="s">
        <v>57</v>
      </c>
      <c r="F5" s="138"/>
      <c r="G5" s="139"/>
      <c r="H5" s="140"/>
      <c r="I5" s="141"/>
      <c r="J5" s="5"/>
      <c r="K5" s="5"/>
      <c r="L5" s="5"/>
      <c r="M5" s="5"/>
    </row>
    <row r="6" spans="1:13" ht="15" customHeight="1" x14ac:dyDescent="0.25">
      <c r="A6" s="135" t="s">
        <v>97</v>
      </c>
      <c r="B6" s="135"/>
      <c r="C6" s="135"/>
      <c r="D6" s="54"/>
      <c r="E6" s="138" t="s">
        <v>59</v>
      </c>
      <c r="F6" s="138"/>
      <c r="G6" s="65" t="s">
        <v>105</v>
      </c>
      <c r="H6" s="50" t="s">
        <v>60</v>
      </c>
      <c r="I6" s="18" t="s">
        <v>51</v>
      </c>
      <c r="J6" s="5"/>
      <c r="K6" s="5"/>
      <c r="L6" s="5"/>
      <c r="M6" s="5"/>
    </row>
    <row r="7" spans="1:13" ht="15" customHeight="1" x14ac:dyDescent="0.25">
      <c r="A7" s="151" t="s">
        <v>95</v>
      </c>
      <c r="B7" s="151"/>
      <c r="C7" s="151"/>
      <c r="D7" s="55" t="s">
        <v>108</v>
      </c>
      <c r="E7" s="138" t="s">
        <v>82</v>
      </c>
      <c r="F7" s="138"/>
      <c r="G7" s="152">
        <v>46842</v>
      </c>
      <c r="H7" s="153"/>
      <c r="I7" s="154"/>
      <c r="J7" s="5"/>
      <c r="K7" s="5"/>
      <c r="L7" s="5"/>
      <c r="M7" s="5"/>
    </row>
    <row r="8" spans="1:13" x14ac:dyDescent="0.25">
      <c r="A8" s="142" t="s">
        <v>100</v>
      </c>
      <c r="B8" s="143"/>
      <c r="C8" s="144"/>
      <c r="D8" s="144"/>
      <c r="E8" s="144"/>
      <c r="F8" s="144"/>
      <c r="G8" s="144"/>
      <c r="H8" s="144"/>
      <c r="I8" s="145"/>
      <c r="J8" s="5"/>
      <c r="K8" s="5"/>
      <c r="L8" s="5"/>
      <c r="M8" s="5"/>
    </row>
    <row r="9" spans="1:13" x14ac:dyDescent="0.25">
      <c r="A9" s="146"/>
      <c r="B9" s="147"/>
      <c r="C9" s="147"/>
      <c r="D9" s="147"/>
      <c r="E9" s="147"/>
      <c r="F9" s="147"/>
      <c r="G9" s="147"/>
      <c r="H9" s="147"/>
      <c r="I9" s="148"/>
      <c r="J9" s="5"/>
      <c r="K9" s="5"/>
      <c r="L9" s="5"/>
      <c r="M9" s="5"/>
    </row>
    <row r="10" spans="1:13" ht="30" x14ac:dyDescent="0.25">
      <c r="A10" s="24" t="s">
        <v>63</v>
      </c>
      <c r="B10" s="40" t="s">
        <v>83</v>
      </c>
      <c r="C10" s="46" t="s">
        <v>47</v>
      </c>
      <c r="D10" s="47" t="s">
        <v>62</v>
      </c>
      <c r="E10" s="48" t="s">
        <v>0</v>
      </c>
      <c r="F10" s="49" t="s">
        <v>73</v>
      </c>
      <c r="G10" s="50" t="s">
        <v>45</v>
      </c>
      <c r="H10" s="50" t="s">
        <v>46</v>
      </c>
      <c r="I10" s="51" t="s">
        <v>67</v>
      </c>
      <c r="J10" s="25"/>
      <c r="K10" s="25"/>
      <c r="L10" s="5"/>
      <c r="M10" s="5"/>
    </row>
    <row r="11" spans="1:13" x14ac:dyDescent="0.25">
      <c r="A11" s="6">
        <v>1</v>
      </c>
      <c r="B11" s="1"/>
      <c r="C11" s="14"/>
      <c r="D11" s="14"/>
      <c r="E11" s="16" t="s">
        <v>4</v>
      </c>
      <c r="F11" s="41"/>
      <c r="G11" s="16">
        <v>1</v>
      </c>
      <c r="H11" s="16">
        <f t="shared" ref="H11:H23" si="0">F11*G11</f>
        <v>0</v>
      </c>
      <c r="I11" s="11"/>
      <c r="J11" s="5"/>
      <c r="K11" s="5"/>
      <c r="L11" s="5"/>
      <c r="M11" s="5"/>
    </row>
    <row r="12" spans="1:13" x14ac:dyDescent="0.25">
      <c r="A12" s="12">
        <v>2</v>
      </c>
      <c r="B12" s="1"/>
      <c r="C12" s="7"/>
      <c r="D12" s="7"/>
      <c r="E12" s="16"/>
      <c r="F12" s="41"/>
      <c r="G12" s="16">
        <v>1</v>
      </c>
      <c r="H12" s="16">
        <f t="shared" si="0"/>
        <v>0</v>
      </c>
      <c r="I12" s="11"/>
      <c r="J12" s="5"/>
      <c r="K12" s="5"/>
      <c r="L12" s="5"/>
      <c r="M12" s="5"/>
    </row>
    <row r="13" spans="1:13" x14ac:dyDescent="0.25">
      <c r="A13" s="12">
        <v>3</v>
      </c>
      <c r="B13" s="1"/>
      <c r="C13" s="14"/>
      <c r="D13" s="14"/>
      <c r="E13" s="16"/>
      <c r="F13" s="41"/>
      <c r="G13" s="16">
        <v>1</v>
      </c>
      <c r="H13" s="16">
        <f t="shared" si="0"/>
        <v>0</v>
      </c>
      <c r="I13" s="11"/>
      <c r="J13" s="5"/>
      <c r="K13" s="5"/>
      <c r="L13" s="5"/>
      <c r="M13" s="5"/>
    </row>
    <row r="14" spans="1:13" x14ac:dyDescent="0.25">
      <c r="A14" s="6">
        <v>4</v>
      </c>
      <c r="B14" s="1"/>
      <c r="C14" s="14"/>
      <c r="D14" s="14"/>
      <c r="E14" s="16"/>
      <c r="F14" s="41"/>
      <c r="G14" s="16">
        <v>1</v>
      </c>
      <c r="H14" s="16">
        <f t="shared" si="0"/>
        <v>0</v>
      </c>
      <c r="I14" s="11"/>
      <c r="J14" s="5"/>
      <c r="K14" s="5"/>
      <c r="L14" s="5"/>
      <c r="M14" s="5"/>
    </row>
    <row r="15" spans="1:13" x14ac:dyDescent="0.25">
      <c r="A15" s="6">
        <v>5</v>
      </c>
      <c r="B15" s="1"/>
      <c r="C15" s="14"/>
      <c r="D15" s="14"/>
      <c r="E15" s="16"/>
      <c r="F15" s="41"/>
      <c r="G15" s="16">
        <v>1</v>
      </c>
      <c r="H15" s="16">
        <f t="shared" si="0"/>
        <v>0</v>
      </c>
      <c r="I15" s="11"/>
      <c r="J15" s="5"/>
      <c r="K15" s="5"/>
      <c r="L15" s="5"/>
      <c r="M15" s="5"/>
    </row>
    <row r="16" spans="1:13" x14ac:dyDescent="0.25">
      <c r="A16" s="12">
        <v>6</v>
      </c>
      <c r="B16" s="1"/>
      <c r="C16" s="7"/>
      <c r="D16" s="7"/>
      <c r="E16" s="16"/>
      <c r="F16" s="41"/>
      <c r="G16" s="16">
        <v>1</v>
      </c>
      <c r="H16" s="16">
        <f t="shared" si="0"/>
        <v>0</v>
      </c>
      <c r="I16" s="11"/>
      <c r="J16" s="5"/>
      <c r="K16" s="5"/>
      <c r="L16" s="5"/>
      <c r="M16" s="5"/>
    </row>
    <row r="17" spans="1:13" x14ac:dyDescent="0.25">
      <c r="A17" s="12">
        <v>7</v>
      </c>
      <c r="B17" s="1"/>
      <c r="C17" s="14"/>
      <c r="D17" s="14"/>
      <c r="E17" s="16"/>
      <c r="F17" s="41"/>
      <c r="G17" s="16">
        <v>1</v>
      </c>
      <c r="H17" s="16">
        <f t="shared" si="0"/>
        <v>0</v>
      </c>
      <c r="I17" s="11"/>
      <c r="J17" s="5"/>
      <c r="K17" s="5"/>
      <c r="L17" s="5"/>
      <c r="M17" s="5"/>
    </row>
    <row r="18" spans="1:13" x14ac:dyDescent="0.25">
      <c r="A18" s="6">
        <v>8</v>
      </c>
      <c r="B18" s="1"/>
      <c r="C18" s="7"/>
      <c r="D18" s="7"/>
      <c r="E18" s="16"/>
      <c r="F18" s="41"/>
      <c r="G18" s="16">
        <v>1</v>
      </c>
      <c r="H18" s="16">
        <f t="shared" si="0"/>
        <v>0</v>
      </c>
      <c r="I18" s="11"/>
      <c r="J18" s="5"/>
      <c r="K18" s="5"/>
      <c r="L18" s="5"/>
      <c r="M18" s="5"/>
    </row>
    <row r="19" spans="1:13" x14ac:dyDescent="0.25">
      <c r="A19" s="12">
        <v>9</v>
      </c>
      <c r="B19" s="1"/>
      <c r="C19" s="14"/>
      <c r="D19" s="14"/>
      <c r="E19" s="16"/>
      <c r="F19" s="41"/>
      <c r="G19" s="16">
        <v>1</v>
      </c>
      <c r="H19" s="16">
        <f t="shared" si="0"/>
        <v>0</v>
      </c>
      <c r="I19" s="11"/>
      <c r="J19" s="5"/>
      <c r="K19" s="5"/>
      <c r="L19" s="5"/>
      <c r="M19" s="5"/>
    </row>
    <row r="20" spans="1:13" x14ac:dyDescent="0.25">
      <c r="A20" s="12">
        <v>10</v>
      </c>
      <c r="B20" s="1"/>
      <c r="C20" s="7"/>
      <c r="D20" s="7"/>
      <c r="E20" s="16"/>
      <c r="F20" s="41"/>
      <c r="G20" s="16">
        <v>1</v>
      </c>
      <c r="H20" s="16">
        <f t="shared" si="0"/>
        <v>0</v>
      </c>
      <c r="I20" s="11"/>
      <c r="J20" s="5"/>
      <c r="K20" s="5"/>
      <c r="L20" s="5"/>
      <c r="M20" s="5"/>
    </row>
    <row r="21" spans="1:13" x14ac:dyDescent="0.25">
      <c r="A21" s="6">
        <v>11</v>
      </c>
      <c r="B21" s="1"/>
      <c r="C21" s="7"/>
      <c r="D21" s="7"/>
      <c r="E21" s="16"/>
      <c r="F21" s="41"/>
      <c r="G21" s="16">
        <v>1</v>
      </c>
      <c r="H21" s="16">
        <f t="shared" si="0"/>
        <v>0</v>
      </c>
      <c r="I21" s="11"/>
      <c r="J21" s="5"/>
      <c r="K21" s="5"/>
      <c r="L21" s="5"/>
      <c r="M21" s="5"/>
    </row>
    <row r="22" spans="1:13" x14ac:dyDescent="0.25">
      <c r="A22" s="6">
        <v>12</v>
      </c>
      <c r="B22" s="1"/>
      <c r="C22" s="7"/>
      <c r="D22" s="7"/>
      <c r="E22" s="16"/>
      <c r="F22" s="41"/>
      <c r="G22" s="16">
        <v>1</v>
      </c>
      <c r="H22" s="16">
        <f t="shared" si="0"/>
        <v>0</v>
      </c>
      <c r="I22" s="11"/>
      <c r="J22" s="5"/>
      <c r="K22" s="5"/>
      <c r="L22" s="5"/>
      <c r="M22" s="5"/>
    </row>
    <row r="23" spans="1:13" ht="15.75" thickBot="1" x14ac:dyDescent="0.3">
      <c r="A23" s="12">
        <v>16</v>
      </c>
      <c r="B23" s="13"/>
      <c r="C23" s="1"/>
      <c r="D23" s="8"/>
      <c r="E23" s="19"/>
      <c r="F23" s="62"/>
      <c r="G23" s="63">
        <v>1</v>
      </c>
      <c r="H23" s="63">
        <f t="shared" si="0"/>
        <v>0</v>
      </c>
      <c r="I23" s="1"/>
      <c r="J23" s="5"/>
      <c r="K23" s="5"/>
      <c r="L23" s="5"/>
      <c r="M23" s="5"/>
    </row>
    <row r="24" spans="1:13" ht="15.75" thickBot="1" x14ac:dyDescent="0.3">
      <c r="A24" s="15"/>
      <c r="B24" s="15"/>
      <c r="C24" s="15"/>
      <c r="D24" s="15"/>
      <c r="E24"/>
      <c r="F24" s="149" t="s">
        <v>64</v>
      </c>
      <c r="G24" s="150"/>
      <c r="H24" s="70">
        <f>SUM(H11:H23)</f>
        <v>0</v>
      </c>
      <c r="I24" s="10"/>
      <c r="J24" s="5"/>
      <c r="K24" s="5"/>
      <c r="L24" s="5"/>
      <c r="M24" s="5"/>
    </row>
    <row r="25" spans="1:13" ht="15.75" customHeight="1" x14ac:dyDescent="0.25">
      <c r="A25" s="38"/>
      <c r="B25" s="171" t="s">
        <v>72</v>
      </c>
      <c r="C25" s="171"/>
      <c r="D25" s="44"/>
      <c r="E25" s="44"/>
      <c r="F25" s="64"/>
      <c r="G25" s="64"/>
      <c r="H25" s="64"/>
      <c r="I25" s="44"/>
      <c r="J25" s="5"/>
      <c r="K25" s="5"/>
      <c r="L25" s="5"/>
      <c r="M25" s="5"/>
    </row>
    <row r="26" spans="1:13" x14ac:dyDescent="0.25">
      <c r="B26" s="170" t="s">
        <v>110</v>
      </c>
      <c r="C26" s="170"/>
      <c r="D26" s="168"/>
      <c r="E26" s="168"/>
      <c r="F26" s="168"/>
      <c r="G26" s="168"/>
      <c r="H26" s="168"/>
      <c r="I26" s="168"/>
      <c r="J26" s="21"/>
      <c r="K26" s="21"/>
      <c r="L26" s="21"/>
    </row>
    <row r="27" spans="1:13" x14ac:dyDescent="0.25">
      <c r="B27" s="170" t="s">
        <v>65</v>
      </c>
      <c r="C27" s="170"/>
      <c r="D27" s="168"/>
      <c r="E27" s="168"/>
      <c r="F27" s="168"/>
      <c r="G27" s="168"/>
      <c r="H27" s="168"/>
      <c r="I27" s="168"/>
      <c r="J27" s="21"/>
      <c r="K27" s="21"/>
      <c r="L27" s="21"/>
    </row>
    <row r="28" spans="1:13" x14ac:dyDescent="0.25">
      <c r="B28" s="170" t="s">
        <v>54</v>
      </c>
      <c r="C28" s="170"/>
      <c r="D28" s="169"/>
      <c r="E28" s="168"/>
      <c r="F28" s="168"/>
      <c r="G28" s="169"/>
      <c r="H28" s="168"/>
      <c r="I28" s="168"/>
    </row>
    <row r="29" spans="1:13" ht="16.5" thickBot="1" x14ac:dyDescent="0.3">
      <c r="B29" s="108" t="s">
        <v>93</v>
      </c>
      <c r="C29" s="108"/>
      <c r="D29" s="108"/>
      <c r="E29" s="108"/>
      <c r="F29" s="108"/>
      <c r="G29" s="108"/>
      <c r="H29" s="108"/>
      <c r="I29" s="108"/>
    </row>
    <row r="30" spans="1:13" ht="15" customHeight="1" x14ac:dyDescent="0.25">
      <c r="B30" s="122" t="s">
        <v>109</v>
      </c>
      <c r="C30" s="123"/>
      <c r="D30" s="123"/>
      <c r="E30" s="123"/>
      <c r="F30" s="123"/>
      <c r="G30" s="123"/>
      <c r="H30" s="123"/>
      <c r="I30" s="124"/>
    </row>
    <row r="31" spans="1:13" x14ac:dyDescent="0.25">
      <c r="B31" s="125"/>
      <c r="C31" s="126"/>
      <c r="D31" s="126"/>
      <c r="E31" s="126"/>
      <c r="F31" s="126"/>
      <c r="G31" s="126"/>
      <c r="H31" s="126"/>
      <c r="I31" s="127"/>
    </row>
    <row r="32" spans="1:13" x14ac:dyDescent="0.25">
      <c r="B32" s="125"/>
      <c r="C32" s="126"/>
      <c r="D32" s="126"/>
      <c r="E32" s="126"/>
      <c r="F32" s="126"/>
      <c r="G32" s="126"/>
      <c r="H32" s="126"/>
      <c r="I32" s="127"/>
    </row>
    <row r="33" spans="2:9" x14ac:dyDescent="0.25">
      <c r="B33" s="125"/>
      <c r="C33" s="126"/>
      <c r="D33" s="126"/>
      <c r="E33" s="126"/>
      <c r="F33" s="126"/>
      <c r="G33" s="126"/>
      <c r="H33" s="126"/>
      <c r="I33" s="127"/>
    </row>
    <row r="34" spans="2:9" x14ac:dyDescent="0.25">
      <c r="B34" s="125"/>
      <c r="C34" s="126"/>
      <c r="D34" s="126"/>
      <c r="E34" s="126"/>
      <c r="F34" s="126"/>
      <c r="G34" s="126"/>
      <c r="H34" s="126"/>
      <c r="I34" s="127"/>
    </row>
    <row r="35" spans="2:9" x14ac:dyDescent="0.25">
      <c r="B35" s="125"/>
      <c r="C35" s="126"/>
      <c r="D35" s="126"/>
      <c r="E35" s="126"/>
      <c r="F35" s="126"/>
      <c r="G35" s="126"/>
      <c r="H35" s="126"/>
      <c r="I35" s="127"/>
    </row>
    <row r="36" spans="2:9" ht="15.75" thickBot="1" x14ac:dyDescent="0.3">
      <c r="B36" s="128"/>
      <c r="C36" s="129"/>
      <c r="D36" s="129"/>
      <c r="E36" s="129"/>
      <c r="F36" s="129"/>
      <c r="G36" s="129"/>
      <c r="H36" s="129"/>
      <c r="I36" s="130"/>
    </row>
    <row r="37" spans="2:9" ht="45.75" customHeight="1" thickBot="1" x14ac:dyDescent="0.3">
      <c r="B37" s="165" t="s">
        <v>99</v>
      </c>
      <c r="C37" s="166"/>
      <c r="D37" s="166"/>
      <c r="E37" s="166"/>
      <c r="F37" s="166"/>
      <c r="G37" s="166"/>
      <c r="H37" s="166"/>
      <c r="I37" s="167"/>
    </row>
    <row r="38" spans="2:9" ht="19.5" customHeight="1" thickBot="1" x14ac:dyDescent="0.3">
      <c r="B38" s="157" t="s">
        <v>101</v>
      </c>
      <c r="C38" s="158"/>
      <c r="D38" s="159"/>
      <c r="E38" s="160">
        <f>G7-180</f>
        <v>46662</v>
      </c>
      <c r="F38" s="161"/>
      <c r="G38" s="161"/>
      <c r="H38" s="161"/>
      <c r="I38" s="162"/>
    </row>
    <row r="39" spans="2:9" x14ac:dyDescent="0.25">
      <c r="B39" s="115"/>
      <c r="C39" s="115"/>
    </row>
    <row r="40" spans="2:9" ht="15.75" x14ac:dyDescent="0.25">
      <c r="B40" s="131" t="s">
        <v>102</v>
      </c>
      <c r="C40" s="108"/>
      <c r="D40" s="108"/>
      <c r="E40" s="108"/>
      <c r="F40" s="108"/>
      <c r="G40" s="108"/>
      <c r="H40" s="108"/>
      <c r="I40" s="108"/>
    </row>
    <row r="41" spans="2:9" x14ac:dyDescent="0.25">
      <c r="B41" s="116" t="s">
        <v>84</v>
      </c>
      <c r="C41" s="117"/>
      <c r="D41" s="52" t="s">
        <v>85</v>
      </c>
      <c r="E41" s="58" t="s">
        <v>86</v>
      </c>
    </row>
    <row r="42" spans="2:9" s="66" customFormat="1" ht="15" customHeight="1" x14ac:dyDescent="0.25">
      <c r="B42" s="118" t="s">
        <v>87</v>
      </c>
      <c r="C42" s="119"/>
      <c r="D42" s="67">
        <v>0</v>
      </c>
      <c r="E42" s="68">
        <f>D42/Sheet2!$G$6</f>
        <v>0</v>
      </c>
    </row>
    <row r="43" spans="2:9" x14ac:dyDescent="0.25">
      <c r="B43" s="120" t="s">
        <v>88</v>
      </c>
      <c r="C43" s="121"/>
      <c r="D43" s="42">
        <v>0</v>
      </c>
      <c r="E43" s="59">
        <f>D43/Sheet2!$G$6</f>
        <v>0</v>
      </c>
    </row>
    <row r="44" spans="2:9" x14ac:dyDescent="0.25">
      <c r="B44" s="120" t="s">
        <v>89</v>
      </c>
      <c r="C44" s="121"/>
      <c r="D44" s="42">
        <v>0</v>
      </c>
      <c r="E44" s="59">
        <f>D44/Sheet2!$G$6</f>
        <v>0</v>
      </c>
    </row>
    <row r="45" spans="2:9" x14ac:dyDescent="0.25">
      <c r="B45" s="109" t="s">
        <v>90</v>
      </c>
      <c r="C45" s="110"/>
      <c r="D45" s="42">
        <f>D42-(D43+D44)</f>
        <v>0</v>
      </c>
      <c r="E45" s="59">
        <f>D45/Sheet2!$G$6</f>
        <v>0</v>
      </c>
    </row>
    <row r="46" spans="2:9" x14ac:dyDescent="0.25">
      <c r="B46" s="111" t="s">
        <v>91</v>
      </c>
      <c r="C46" s="112"/>
      <c r="D46" s="43">
        <f>H24</f>
        <v>0</v>
      </c>
      <c r="E46" s="60">
        <f>D46/Sheet2!G6</f>
        <v>0</v>
      </c>
    </row>
    <row r="47" spans="2:9" ht="15.75" thickBot="1" x14ac:dyDescent="0.3">
      <c r="B47" s="113" t="s">
        <v>92</v>
      </c>
      <c r="C47" s="114"/>
      <c r="D47" s="57">
        <f>D45-D46</f>
        <v>0</v>
      </c>
      <c r="E47" s="61">
        <f>D47/Sheet2!G6</f>
        <v>0</v>
      </c>
    </row>
    <row r="49" spans="2:9" ht="15.75" x14ac:dyDescent="0.25">
      <c r="B49" s="71" t="s">
        <v>104</v>
      </c>
      <c r="C49" s="72"/>
      <c r="D49" s="72"/>
      <c r="E49" s="72"/>
      <c r="F49" s="73"/>
      <c r="G49" s="73"/>
      <c r="H49" s="73"/>
      <c r="I49" s="73"/>
    </row>
    <row r="50" spans="2:9" x14ac:dyDescent="0.25">
      <c r="B50" s="56" t="s">
        <v>94</v>
      </c>
      <c r="C50" s="102"/>
      <c r="D50" s="103"/>
      <c r="E50" s="103"/>
      <c r="F50" s="103"/>
      <c r="G50" s="103"/>
      <c r="H50" s="103"/>
      <c r="I50" s="103"/>
    </row>
    <row r="51" spans="2:9" x14ac:dyDescent="0.25">
      <c r="B51" s="28" t="s">
        <v>65</v>
      </c>
      <c r="C51" s="104"/>
      <c r="D51" s="105"/>
      <c r="E51" s="105"/>
      <c r="F51" s="105"/>
      <c r="G51" s="105"/>
      <c r="H51" s="105"/>
      <c r="I51" s="105"/>
    </row>
    <row r="52" spans="2:9" x14ac:dyDescent="0.25">
      <c r="B52" s="28" t="s">
        <v>54</v>
      </c>
      <c r="C52" s="106">
        <f ca="1">TODAY()</f>
        <v>45739</v>
      </c>
      <c r="D52" s="107"/>
      <c r="E52" s="107"/>
      <c r="F52" s="107"/>
      <c r="G52" s="107"/>
      <c r="H52" s="107"/>
      <c r="I52" s="107"/>
    </row>
  </sheetData>
  <mergeCells count="45">
    <mergeCell ref="D2:H2"/>
    <mergeCell ref="B38:D38"/>
    <mergeCell ref="E38:I38"/>
    <mergeCell ref="A1:C1"/>
    <mergeCell ref="A2:C2"/>
    <mergeCell ref="B37:I37"/>
    <mergeCell ref="G26:I26"/>
    <mergeCell ref="G27:I27"/>
    <mergeCell ref="G28:I28"/>
    <mergeCell ref="D26:F26"/>
    <mergeCell ref="D27:F27"/>
    <mergeCell ref="D28:F28"/>
    <mergeCell ref="B26:C26"/>
    <mergeCell ref="B27:C27"/>
    <mergeCell ref="B28:C28"/>
    <mergeCell ref="B25:C25"/>
    <mergeCell ref="A8:I9"/>
    <mergeCell ref="F24:G24"/>
    <mergeCell ref="A7:C7"/>
    <mergeCell ref="G7:I7"/>
    <mergeCell ref="E7:F7"/>
    <mergeCell ref="D3:I3"/>
    <mergeCell ref="A6:C6"/>
    <mergeCell ref="A3:C3"/>
    <mergeCell ref="A4:C4"/>
    <mergeCell ref="A5:C5"/>
    <mergeCell ref="E6:F6"/>
    <mergeCell ref="E4:F4"/>
    <mergeCell ref="G4:I4"/>
    <mergeCell ref="E5:F5"/>
    <mergeCell ref="G5:I5"/>
    <mergeCell ref="C50:I50"/>
    <mergeCell ref="C51:I51"/>
    <mergeCell ref="C52:I52"/>
    <mergeCell ref="B29:I29"/>
    <mergeCell ref="B45:C45"/>
    <mergeCell ref="B46:C46"/>
    <mergeCell ref="B47:C47"/>
    <mergeCell ref="B39:C39"/>
    <mergeCell ref="B41:C41"/>
    <mergeCell ref="B42:C42"/>
    <mergeCell ref="B43:C43"/>
    <mergeCell ref="B44:C44"/>
    <mergeCell ref="B30:I36"/>
    <mergeCell ref="B40:I40"/>
  </mergeCells>
  <conditionalFormatting sqref="D47:E47">
    <cfRule type="cellIs" dxfId="3" priority="1" operator="lessThan">
      <formula>0</formula>
    </cfRule>
    <cfRule type="cellIs" dxfId="2" priority="2" operator="lessThan">
      <formula>0</formula>
    </cfRule>
  </conditionalFormatting>
  <printOptions horizontalCentered="1" verticalCentered="1"/>
  <pageMargins left="0.25" right="0.25" top="0.75" bottom="0.75" header="0.3" footer="0.3"/>
  <pageSetup paperSize="9" scale="4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Sheet2!$F$6:$F$10</xm:f>
          </x14:formula1>
          <xm:sqref>I6</xm:sqref>
        </x14:dataValidation>
        <x14:dataValidation type="list" allowBlank="1" showInputMessage="1" showErrorMessage="1" xr:uid="{A243A271-8D45-4F73-B790-64EC2ED5AAFF}">
          <x14:formula1>
            <xm:f>Sheet2!$D$6:$D$55</xm:f>
          </x14:formula1>
          <xm:sqref>E11:E22</xm:sqref>
        </x14:dataValidation>
        <x14:dataValidation type="list" allowBlank="1" showInputMessage="1" showErrorMessage="1" xr:uid="{00000000-0002-0000-0000-000001000000}">
          <x14:formula1>
            <xm:f>Sheet2!$E$6:$E$9</xm:f>
          </x14:formula1>
          <xm:sqref>G6</xm:sqref>
        </x14:dataValidation>
        <x14:dataValidation type="list" allowBlank="1" showInputMessage="1" showErrorMessage="1" xr:uid="{971FD016-AE0C-4AB1-A732-8335C1A66F62}">
          <x14:formula1>
            <xm:f>Sheet2!$I$6:$I$8</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37"/>
  <sheetViews>
    <sheetView showGridLines="0" zoomScaleNormal="100" zoomScalePageLayoutView="70" workbookViewId="0">
      <selection activeCell="D20" sqref="D20"/>
    </sheetView>
  </sheetViews>
  <sheetFormatPr defaultColWidth="8.85546875" defaultRowHeight="15" x14ac:dyDescent="0.25"/>
  <cols>
    <col min="1" max="1" width="4.5703125" customWidth="1"/>
    <col min="2" max="2" width="16.85546875" bestFit="1" customWidth="1"/>
    <col min="3" max="3" width="16.85546875" customWidth="1"/>
    <col min="4" max="4" width="30.85546875" customWidth="1"/>
    <col min="5" max="5" width="39.42578125" customWidth="1"/>
    <col min="6" max="6" width="12.42578125" style="20" customWidth="1"/>
    <col min="7" max="7" width="14.42578125" customWidth="1"/>
    <col min="8" max="8" width="13.42578125" style="20" customWidth="1"/>
    <col min="9" max="9" width="16" style="20" customWidth="1"/>
    <col min="10" max="10" width="35.42578125" customWidth="1"/>
  </cols>
  <sheetData>
    <row r="1" spans="1:14" ht="141" customHeight="1" x14ac:dyDescent="0.25">
      <c r="A1" s="179" t="s">
        <v>68</v>
      </c>
      <c r="B1" s="180"/>
      <c r="C1" s="180"/>
      <c r="D1" s="180"/>
      <c r="E1" s="180"/>
      <c r="F1" s="180"/>
      <c r="G1" s="180"/>
      <c r="H1" s="180"/>
      <c r="I1" s="17"/>
      <c r="J1" s="9"/>
    </row>
    <row r="2" spans="1:14" x14ac:dyDescent="0.25">
      <c r="A2" s="23" t="s">
        <v>55</v>
      </c>
      <c r="B2" s="23"/>
      <c r="C2" s="23"/>
      <c r="D2" s="23"/>
      <c r="E2" s="23"/>
      <c r="F2" s="22"/>
      <c r="G2" s="22"/>
      <c r="H2" s="22"/>
      <c r="I2" s="181" t="s">
        <v>79</v>
      </c>
      <c r="J2" s="181"/>
    </row>
    <row r="3" spans="1:14" ht="25.5" customHeight="1" x14ac:dyDescent="0.25">
      <c r="A3" s="182" t="s">
        <v>50</v>
      </c>
      <c r="B3" s="183"/>
      <c r="C3" s="183"/>
      <c r="D3" s="183"/>
      <c r="E3" s="184"/>
      <c r="F3" s="185"/>
      <c r="G3" s="185"/>
      <c r="H3" s="185"/>
      <c r="I3" s="185"/>
      <c r="J3" s="186"/>
      <c r="K3" s="21"/>
      <c r="L3" s="21"/>
      <c r="M3" s="21"/>
    </row>
    <row r="4" spans="1:14" x14ac:dyDescent="0.25">
      <c r="A4" s="187" t="s">
        <v>48</v>
      </c>
      <c r="B4" s="187"/>
      <c r="C4" s="187"/>
      <c r="D4" s="187"/>
      <c r="E4" s="29"/>
      <c r="F4" s="188" t="s">
        <v>56</v>
      </c>
      <c r="G4" s="188"/>
      <c r="H4" s="139"/>
      <c r="I4" s="140"/>
      <c r="J4" s="141"/>
      <c r="K4" s="21"/>
      <c r="L4" s="21"/>
      <c r="M4" s="21"/>
    </row>
    <row r="5" spans="1:14" ht="15.75" customHeight="1" x14ac:dyDescent="0.25">
      <c r="A5" s="187" t="s">
        <v>58</v>
      </c>
      <c r="B5" s="187"/>
      <c r="C5" s="187"/>
      <c r="D5" s="187"/>
      <c r="E5" s="30"/>
      <c r="F5" s="188" t="s">
        <v>57</v>
      </c>
      <c r="G5" s="188"/>
      <c r="H5" s="139"/>
      <c r="I5" s="140"/>
      <c r="J5" s="141"/>
      <c r="K5" s="5"/>
      <c r="L5" s="5"/>
      <c r="M5" s="5"/>
      <c r="N5" s="5"/>
    </row>
    <row r="6" spans="1:14" ht="15" customHeight="1" x14ac:dyDescent="0.25">
      <c r="A6" s="187" t="s">
        <v>61</v>
      </c>
      <c r="B6" s="187"/>
      <c r="C6" s="187"/>
      <c r="D6" s="187"/>
      <c r="E6" s="30"/>
      <c r="F6" s="188" t="s">
        <v>59</v>
      </c>
      <c r="G6" s="188"/>
      <c r="H6" s="18"/>
      <c r="I6" s="31" t="s">
        <v>60</v>
      </c>
      <c r="J6" s="18"/>
      <c r="K6" s="5"/>
      <c r="L6" s="5"/>
      <c r="M6" s="5"/>
      <c r="N6" s="5"/>
    </row>
    <row r="7" spans="1:14" x14ac:dyDescent="0.25">
      <c r="A7" s="172" t="s">
        <v>74</v>
      </c>
      <c r="B7" s="173"/>
      <c r="C7" s="173"/>
      <c r="D7" s="174"/>
      <c r="E7" s="174"/>
      <c r="F7" s="174"/>
      <c r="G7" s="174"/>
      <c r="H7" s="174"/>
      <c r="I7" s="174"/>
      <c r="J7" s="175"/>
      <c r="K7" s="5"/>
      <c r="L7" s="5"/>
      <c r="M7" s="5"/>
      <c r="N7" s="5"/>
    </row>
    <row r="8" spans="1:14" x14ac:dyDescent="0.25">
      <c r="A8" s="176"/>
      <c r="B8" s="177"/>
      <c r="C8" s="177"/>
      <c r="D8" s="177"/>
      <c r="E8" s="177"/>
      <c r="F8" s="177"/>
      <c r="G8" s="177"/>
      <c r="H8" s="177"/>
      <c r="I8" s="177"/>
      <c r="J8" s="178"/>
      <c r="K8" s="5"/>
      <c r="L8" s="5"/>
      <c r="M8" s="5"/>
      <c r="N8" s="5"/>
    </row>
    <row r="9" spans="1:14" x14ac:dyDescent="0.25">
      <c r="A9" s="32" t="s">
        <v>63</v>
      </c>
      <c r="B9" s="32" t="s">
        <v>75</v>
      </c>
      <c r="C9" s="32" t="s">
        <v>76</v>
      </c>
      <c r="D9" s="33" t="s">
        <v>81</v>
      </c>
      <c r="E9" s="34" t="s">
        <v>62</v>
      </c>
      <c r="F9" s="32" t="s">
        <v>0</v>
      </c>
      <c r="G9" s="35" t="s">
        <v>73</v>
      </c>
      <c r="H9" s="36" t="s">
        <v>45</v>
      </c>
      <c r="I9" s="36" t="s">
        <v>46</v>
      </c>
      <c r="J9" s="37" t="s">
        <v>77</v>
      </c>
      <c r="K9" s="25"/>
      <c r="L9" s="25"/>
      <c r="M9" s="5"/>
      <c r="N9" s="5"/>
    </row>
    <row r="10" spans="1:14" x14ac:dyDescent="0.25">
      <c r="A10" s="6">
        <v>1</v>
      </c>
      <c r="B10" s="6"/>
      <c r="C10" s="6" t="s">
        <v>78</v>
      </c>
      <c r="D10" s="6"/>
      <c r="E10" s="14"/>
      <c r="F10" s="16"/>
      <c r="G10" s="6"/>
      <c r="H10" s="16"/>
      <c r="I10" s="16">
        <f>G10*H10</f>
        <v>0</v>
      </c>
      <c r="J10" s="11"/>
      <c r="K10" s="5"/>
      <c r="L10" s="5"/>
      <c r="M10" s="5"/>
      <c r="N10" s="5"/>
    </row>
    <row r="11" spans="1:14" x14ac:dyDescent="0.25">
      <c r="A11" s="12">
        <v>2</v>
      </c>
      <c r="B11" s="12"/>
      <c r="C11" s="12"/>
      <c r="D11" s="2"/>
      <c r="E11" s="7"/>
      <c r="F11" s="16"/>
      <c r="G11" s="3"/>
      <c r="H11" s="16"/>
      <c r="I11" s="16">
        <f t="shared" ref="I11:I32" si="0">G11*H11</f>
        <v>0</v>
      </c>
      <c r="J11" s="2"/>
      <c r="K11" s="5"/>
      <c r="L11" s="5"/>
      <c r="M11" s="5"/>
      <c r="N11" s="5"/>
    </row>
    <row r="12" spans="1:14" x14ac:dyDescent="0.25">
      <c r="A12" s="12">
        <v>3</v>
      </c>
      <c r="B12" s="12"/>
      <c r="C12" s="12"/>
      <c r="D12" s="2"/>
      <c r="E12" s="7"/>
      <c r="F12" s="16"/>
      <c r="G12" s="3"/>
      <c r="H12" s="16"/>
      <c r="I12" s="16">
        <f t="shared" si="0"/>
        <v>0</v>
      </c>
      <c r="J12" s="2"/>
      <c r="K12" s="5"/>
      <c r="L12" s="5"/>
      <c r="M12" s="5"/>
      <c r="N12" s="5"/>
    </row>
    <row r="13" spans="1:14" x14ac:dyDescent="0.25">
      <c r="A13" s="12">
        <v>4</v>
      </c>
      <c r="B13" s="12"/>
      <c r="C13" s="12"/>
      <c r="D13" s="2"/>
      <c r="E13" s="7"/>
      <c r="F13" s="16"/>
      <c r="G13" s="3"/>
      <c r="H13" s="16"/>
      <c r="I13" s="16">
        <f t="shared" si="0"/>
        <v>0</v>
      </c>
      <c r="J13" s="2"/>
      <c r="K13" s="5"/>
      <c r="L13" s="5"/>
      <c r="M13" s="5"/>
      <c r="N13" s="5"/>
    </row>
    <row r="14" spans="1:14" x14ac:dyDescent="0.25">
      <c r="A14" s="12">
        <v>5</v>
      </c>
      <c r="B14" s="12"/>
      <c r="C14" s="12"/>
      <c r="D14" s="2"/>
      <c r="E14" s="7"/>
      <c r="F14" s="16"/>
      <c r="G14" s="3"/>
      <c r="H14" s="16"/>
      <c r="I14" s="16">
        <f t="shared" si="0"/>
        <v>0</v>
      </c>
      <c r="J14" s="2"/>
      <c r="K14" s="5"/>
      <c r="L14" s="5"/>
      <c r="M14" s="5"/>
      <c r="N14" s="5"/>
    </row>
    <row r="15" spans="1:14" x14ac:dyDescent="0.25">
      <c r="A15" s="12">
        <v>6</v>
      </c>
      <c r="B15" s="12"/>
      <c r="C15" s="12"/>
      <c r="D15" s="2"/>
      <c r="E15" s="7"/>
      <c r="F15" s="16"/>
      <c r="G15" s="3"/>
      <c r="H15" s="16"/>
      <c r="I15" s="16">
        <f t="shared" si="0"/>
        <v>0</v>
      </c>
      <c r="J15" s="2"/>
      <c r="K15" s="5"/>
      <c r="L15" s="5"/>
      <c r="M15" s="5"/>
      <c r="N15" s="5"/>
    </row>
    <row r="16" spans="1:14" x14ac:dyDescent="0.25">
      <c r="A16" s="12">
        <v>7</v>
      </c>
      <c r="B16" s="12"/>
      <c r="C16" s="12"/>
      <c r="D16" s="2"/>
      <c r="E16" s="7"/>
      <c r="F16" s="16"/>
      <c r="G16" s="3"/>
      <c r="H16" s="16"/>
      <c r="I16" s="16">
        <f t="shared" si="0"/>
        <v>0</v>
      </c>
      <c r="J16" s="2"/>
      <c r="K16" s="5"/>
      <c r="L16" s="5"/>
      <c r="M16" s="5"/>
      <c r="N16" s="5"/>
    </row>
    <row r="17" spans="1:14" x14ac:dyDescent="0.25">
      <c r="A17" s="12">
        <v>8</v>
      </c>
      <c r="B17" s="12"/>
      <c r="C17" s="12"/>
      <c r="D17" s="2"/>
      <c r="E17" s="7"/>
      <c r="F17" s="16"/>
      <c r="G17" s="3"/>
      <c r="H17" s="16"/>
      <c r="I17" s="16">
        <f t="shared" si="0"/>
        <v>0</v>
      </c>
      <c r="J17" s="2"/>
      <c r="K17" s="5"/>
      <c r="L17" s="5"/>
      <c r="M17" s="5"/>
      <c r="N17" s="5"/>
    </row>
    <row r="18" spans="1:14" x14ac:dyDescent="0.25">
      <c r="A18" s="12">
        <v>9</v>
      </c>
      <c r="B18" s="12"/>
      <c r="C18" s="12"/>
      <c r="D18" s="2"/>
      <c r="E18" s="7"/>
      <c r="F18" s="16"/>
      <c r="G18" s="3"/>
      <c r="H18" s="16"/>
      <c r="I18" s="16">
        <f t="shared" si="0"/>
        <v>0</v>
      </c>
      <c r="J18" s="2"/>
      <c r="K18" s="5"/>
      <c r="L18" s="5"/>
      <c r="M18" s="5"/>
      <c r="N18" s="5"/>
    </row>
    <row r="19" spans="1:14" x14ac:dyDescent="0.25">
      <c r="A19" s="12">
        <v>10</v>
      </c>
      <c r="B19" s="12"/>
      <c r="C19" s="12"/>
      <c r="D19" s="2"/>
      <c r="E19" s="7"/>
      <c r="F19" s="16"/>
      <c r="G19" s="3"/>
      <c r="H19" s="16"/>
      <c r="I19" s="16">
        <f t="shared" si="0"/>
        <v>0</v>
      </c>
      <c r="J19" s="2"/>
      <c r="K19" s="5"/>
      <c r="L19" s="5"/>
      <c r="M19" s="5"/>
      <c r="N19" s="5"/>
    </row>
    <row r="20" spans="1:14" x14ac:dyDescent="0.25">
      <c r="A20" s="12">
        <v>11</v>
      </c>
      <c r="B20" s="12"/>
      <c r="C20" s="12"/>
      <c r="D20" s="2"/>
      <c r="E20" s="7"/>
      <c r="F20" s="16"/>
      <c r="G20" s="3"/>
      <c r="H20" s="16"/>
      <c r="I20" s="16">
        <f t="shared" si="0"/>
        <v>0</v>
      </c>
      <c r="J20" s="2"/>
      <c r="K20" s="5"/>
      <c r="L20" s="5"/>
      <c r="M20" s="5"/>
      <c r="N20" s="5"/>
    </row>
    <row r="21" spans="1:14" x14ac:dyDescent="0.25">
      <c r="A21" s="12">
        <v>12</v>
      </c>
      <c r="B21" s="12"/>
      <c r="C21" s="12"/>
      <c r="D21" s="2"/>
      <c r="E21" s="7"/>
      <c r="F21" s="16"/>
      <c r="G21" s="3"/>
      <c r="H21" s="16"/>
      <c r="I21" s="16">
        <f t="shared" si="0"/>
        <v>0</v>
      </c>
      <c r="J21" s="2"/>
      <c r="K21" s="5"/>
      <c r="L21" s="5"/>
      <c r="M21" s="5"/>
      <c r="N21" s="5"/>
    </row>
    <row r="22" spans="1:14" x14ac:dyDescent="0.25">
      <c r="A22" s="12">
        <v>13</v>
      </c>
      <c r="B22" s="12"/>
      <c r="C22" s="12"/>
      <c r="D22" s="2"/>
      <c r="E22" s="7"/>
      <c r="F22" s="16"/>
      <c r="G22" s="3"/>
      <c r="H22" s="16"/>
      <c r="I22" s="16">
        <f t="shared" si="0"/>
        <v>0</v>
      </c>
      <c r="J22" s="2"/>
      <c r="K22" s="5"/>
      <c r="L22" s="5"/>
      <c r="M22" s="5"/>
      <c r="N22" s="5"/>
    </row>
    <row r="23" spans="1:14" x14ac:dyDescent="0.25">
      <c r="A23" s="12">
        <v>14</v>
      </c>
      <c r="B23" s="12"/>
      <c r="C23" s="12"/>
      <c r="D23" s="2"/>
      <c r="E23" s="7"/>
      <c r="F23" s="16"/>
      <c r="G23" s="3"/>
      <c r="H23" s="16"/>
      <c r="I23" s="16">
        <f t="shared" si="0"/>
        <v>0</v>
      </c>
      <c r="J23" s="2"/>
      <c r="K23" s="5"/>
      <c r="L23" s="5"/>
      <c r="M23" s="5"/>
      <c r="N23" s="5"/>
    </row>
    <row r="24" spans="1:14" x14ac:dyDescent="0.25">
      <c r="A24" s="12">
        <v>15</v>
      </c>
      <c r="B24" s="12"/>
      <c r="C24" s="12"/>
      <c r="D24" s="2"/>
      <c r="E24" s="7"/>
      <c r="F24" s="16"/>
      <c r="G24" s="3"/>
      <c r="H24" s="16"/>
      <c r="I24" s="16">
        <f t="shared" si="0"/>
        <v>0</v>
      </c>
      <c r="J24" s="2"/>
      <c r="K24" s="5"/>
      <c r="L24" s="5"/>
      <c r="M24" s="5"/>
      <c r="N24" s="5"/>
    </row>
    <row r="25" spans="1:14" x14ac:dyDescent="0.25">
      <c r="A25" s="12">
        <v>16</v>
      </c>
      <c r="B25" s="12"/>
      <c r="C25" s="12"/>
      <c r="D25" s="2"/>
      <c r="E25" s="7"/>
      <c r="F25" s="16"/>
      <c r="G25" s="3"/>
      <c r="H25" s="16"/>
      <c r="I25" s="16">
        <f t="shared" si="0"/>
        <v>0</v>
      </c>
      <c r="J25" s="2"/>
      <c r="K25" s="5"/>
      <c r="L25" s="5"/>
      <c r="M25" s="5"/>
      <c r="N25" s="5"/>
    </row>
    <row r="26" spans="1:14" x14ac:dyDescent="0.25">
      <c r="A26" s="12">
        <v>17</v>
      </c>
      <c r="B26" s="12"/>
      <c r="C26" s="12"/>
      <c r="D26" s="2"/>
      <c r="E26" s="7"/>
      <c r="F26" s="16"/>
      <c r="G26" s="3"/>
      <c r="H26" s="16"/>
      <c r="I26" s="16">
        <f t="shared" si="0"/>
        <v>0</v>
      </c>
      <c r="J26" s="2"/>
      <c r="K26" s="5"/>
      <c r="L26" s="5"/>
      <c r="M26" s="5"/>
      <c r="N26" s="5"/>
    </row>
    <row r="27" spans="1:14" x14ac:dyDescent="0.25">
      <c r="A27" s="12">
        <v>18</v>
      </c>
      <c r="B27" s="12"/>
      <c r="C27" s="12"/>
      <c r="D27" s="2"/>
      <c r="E27" s="7"/>
      <c r="F27" s="16"/>
      <c r="G27" s="3"/>
      <c r="H27" s="16"/>
      <c r="I27" s="16">
        <f t="shared" si="0"/>
        <v>0</v>
      </c>
      <c r="J27" s="2"/>
      <c r="K27" s="5"/>
      <c r="L27" s="5"/>
      <c r="M27" s="5"/>
      <c r="N27" s="5"/>
    </row>
    <row r="28" spans="1:14" x14ac:dyDescent="0.25">
      <c r="A28" s="12">
        <v>19</v>
      </c>
      <c r="B28" s="12"/>
      <c r="C28" s="12"/>
      <c r="D28" s="2"/>
      <c r="E28" s="7"/>
      <c r="F28" s="16"/>
      <c r="G28" s="3"/>
      <c r="H28" s="16"/>
      <c r="I28" s="16">
        <f t="shared" si="0"/>
        <v>0</v>
      </c>
      <c r="J28" s="2"/>
      <c r="K28" s="5"/>
      <c r="L28" s="5"/>
      <c r="M28" s="5"/>
      <c r="N28" s="5"/>
    </row>
    <row r="29" spans="1:14" x14ac:dyDescent="0.25">
      <c r="A29" s="12">
        <v>20</v>
      </c>
      <c r="B29" s="12"/>
      <c r="C29" s="12"/>
      <c r="D29" s="2"/>
      <c r="E29" s="7"/>
      <c r="F29" s="16"/>
      <c r="G29" s="3"/>
      <c r="H29" s="16"/>
      <c r="I29" s="16">
        <f t="shared" si="0"/>
        <v>0</v>
      </c>
      <c r="J29" s="2"/>
      <c r="K29" s="5"/>
      <c r="L29" s="5"/>
      <c r="M29" s="5"/>
      <c r="N29" s="5"/>
    </row>
    <row r="30" spans="1:14" x14ac:dyDescent="0.25">
      <c r="A30" s="12">
        <v>21</v>
      </c>
      <c r="B30" s="12"/>
      <c r="C30" s="12"/>
      <c r="D30" s="2"/>
      <c r="E30" s="7"/>
      <c r="F30" s="16"/>
      <c r="G30" s="3"/>
      <c r="H30" s="16"/>
      <c r="I30" s="16">
        <f t="shared" si="0"/>
        <v>0</v>
      </c>
      <c r="J30" s="2"/>
      <c r="K30" s="5"/>
      <c r="L30" s="5"/>
      <c r="M30" s="5"/>
      <c r="N30" s="5"/>
    </row>
    <row r="31" spans="1:14" x14ac:dyDescent="0.25">
      <c r="A31" s="12">
        <v>22</v>
      </c>
      <c r="B31" s="12"/>
      <c r="C31" s="12"/>
      <c r="D31" s="2"/>
      <c r="E31" s="7"/>
      <c r="F31" s="16"/>
      <c r="G31" s="3"/>
      <c r="H31" s="16"/>
      <c r="I31" s="16">
        <f t="shared" si="0"/>
        <v>0</v>
      </c>
      <c r="J31" s="2"/>
      <c r="K31" s="5"/>
      <c r="L31" s="5"/>
      <c r="M31" s="5"/>
      <c r="N31" s="5"/>
    </row>
    <row r="32" spans="1:14" x14ac:dyDescent="0.25">
      <c r="A32" s="13">
        <v>23</v>
      </c>
      <c r="B32" s="13"/>
      <c r="C32" s="13"/>
      <c r="D32" s="1"/>
      <c r="E32" s="8"/>
      <c r="F32" s="19"/>
      <c r="G32" s="4"/>
      <c r="H32" s="19"/>
      <c r="I32" s="16">
        <f t="shared" si="0"/>
        <v>0</v>
      </c>
      <c r="J32" s="1"/>
      <c r="K32" s="5"/>
      <c r="L32" s="5"/>
      <c r="M32" s="5"/>
      <c r="N32" s="5"/>
    </row>
    <row r="33" spans="1:14" x14ac:dyDescent="0.25">
      <c r="A33" s="15"/>
      <c r="B33" s="15"/>
      <c r="C33" s="15"/>
      <c r="D33" s="15"/>
      <c r="E33" s="15"/>
      <c r="F33"/>
      <c r="G33" s="189" t="s">
        <v>64</v>
      </c>
      <c r="H33" s="190"/>
      <c r="I33" s="27">
        <f>SUM(I10:I32)</f>
        <v>0</v>
      </c>
      <c r="J33" s="10"/>
      <c r="K33" s="5"/>
      <c r="L33" s="5"/>
      <c r="M33" s="5"/>
      <c r="N33" s="5"/>
    </row>
    <row r="34" spans="1:14" ht="15.75" customHeight="1" x14ac:dyDescent="0.25">
      <c r="A34" s="38"/>
      <c r="B34" s="38"/>
      <c r="C34" s="38"/>
      <c r="D34" s="191" t="s">
        <v>72</v>
      </c>
      <c r="E34" s="192"/>
      <c r="F34" s="192"/>
      <c r="G34" s="192"/>
      <c r="H34" s="192"/>
      <c r="I34" s="192"/>
      <c r="J34" s="193"/>
      <c r="K34" s="5"/>
      <c r="L34" s="5"/>
      <c r="M34" s="5"/>
      <c r="N34" s="5"/>
    </row>
    <row r="35" spans="1:14" x14ac:dyDescent="0.25">
      <c r="D35" s="28" t="s">
        <v>49</v>
      </c>
      <c r="E35" s="1"/>
      <c r="F35" s="170" t="s">
        <v>66</v>
      </c>
      <c r="G35" s="170"/>
      <c r="H35" s="168"/>
      <c r="I35" s="168"/>
      <c r="J35" s="168"/>
      <c r="K35" s="21"/>
      <c r="L35" s="21"/>
      <c r="M35" s="21"/>
    </row>
    <row r="36" spans="1:14" x14ac:dyDescent="0.25">
      <c r="D36" s="28" t="s">
        <v>65</v>
      </c>
      <c r="E36" s="1"/>
      <c r="F36" s="170" t="s">
        <v>65</v>
      </c>
      <c r="G36" s="170"/>
      <c r="H36" s="168"/>
      <c r="I36" s="168"/>
      <c r="J36" s="168"/>
      <c r="K36" s="21"/>
      <c r="L36" s="21"/>
      <c r="M36" s="21"/>
    </row>
    <row r="37" spans="1:14" x14ac:dyDescent="0.25">
      <c r="A37" s="39"/>
      <c r="B37" s="39"/>
      <c r="C37" s="39"/>
      <c r="D37" s="28" t="s">
        <v>54</v>
      </c>
      <c r="E37" s="1"/>
      <c r="F37" s="170" t="s">
        <v>54</v>
      </c>
      <c r="G37" s="170"/>
      <c r="H37" s="168"/>
      <c r="I37" s="168"/>
      <c r="J37" s="168"/>
    </row>
  </sheetData>
  <mergeCells count="21">
    <mergeCell ref="F37:G37"/>
    <mergeCell ref="H37:J37"/>
    <mergeCell ref="G33:H33"/>
    <mergeCell ref="D34:J34"/>
    <mergeCell ref="F35:G35"/>
    <mergeCell ref="H35:J35"/>
    <mergeCell ref="F36:G36"/>
    <mergeCell ref="H36:J36"/>
    <mergeCell ref="A7:J8"/>
    <mergeCell ref="A1:H1"/>
    <mergeCell ref="I2:J2"/>
    <mergeCell ref="A3:D3"/>
    <mergeCell ref="E3:J3"/>
    <mergeCell ref="A4:D4"/>
    <mergeCell ref="F4:G4"/>
    <mergeCell ref="H4:J4"/>
    <mergeCell ref="A5:D5"/>
    <mergeCell ref="F5:G5"/>
    <mergeCell ref="H5:J5"/>
    <mergeCell ref="A6:D6"/>
    <mergeCell ref="F6:G6"/>
  </mergeCells>
  <dataValidations count="1">
    <dataValidation type="list" allowBlank="1" showInputMessage="1" showErrorMessage="1" sqref="J6 H6 F10" xr:uid="{00000000-0002-0000-0100-000000000000}"/>
  </dataValidations>
  <printOptions horizontalCentered="1" verticalCentered="1"/>
  <pageMargins left="0.25" right="0.25"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D5:J55"/>
  <sheetViews>
    <sheetView workbookViewId="0">
      <selection activeCell="I11" sqref="I11"/>
    </sheetView>
  </sheetViews>
  <sheetFormatPr defaultColWidth="8.85546875" defaultRowHeight="15" x14ac:dyDescent="0.25"/>
  <cols>
    <col min="4" max="4" width="15.42578125" customWidth="1"/>
    <col min="5" max="5" width="16.42578125" bestFit="1" customWidth="1"/>
    <col min="9" max="10" width="16.42578125" bestFit="1" customWidth="1"/>
  </cols>
  <sheetData>
    <row r="5" spans="4:10" x14ac:dyDescent="0.25">
      <c r="D5" s="26" t="s">
        <v>44</v>
      </c>
      <c r="G5" t="s">
        <v>98</v>
      </c>
    </row>
    <row r="6" spans="4:10" x14ac:dyDescent="0.25">
      <c r="D6" t="s">
        <v>1</v>
      </c>
      <c r="E6" t="s">
        <v>105</v>
      </c>
      <c r="F6" t="s">
        <v>51</v>
      </c>
      <c r="G6">
        <v>3.65</v>
      </c>
      <c r="I6" t="s">
        <v>108</v>
      </c>
      <c r="J6" t="s">
        <v>96</v>
      </c>
    </row>
    <row r="7" spans="4:10" x14ac:dyDescent="0.25">
      <c r="D7" t="s">
        <v>2</v>
      </c>
      <c r="E7" t="s">
        <v>106</v>
      </c>
      <c r="F7" t="s">
        <v>52</v>
      </c>
      <c r="I7" t="s">
        <v>69</v>
      </c>
    </row>
    <row r="8" spans="4:10" x14ac:dyDescent="0.25">
      <c r="D8" t="s">
        <v>3</v>
      </c>
      <c r="E8" t="s">
        <v>107</v>
      </c>
      <c r="F8" t="s">
        <v>53</v>
      </c>
      <c r="I8" t="s">
        <v>120</v>
      </c>
    </row>
    <row r="9" spans="4:10" x14ac:dyDescent="0.25">
      <c r="D9" t="s">
        <v>4</v>
      </c>
      <c r="F9" t="s">
        <v>70</v>
      </c>
    </row>
    <row r="10" spans="4:10" x14ac:dyDescent="0.25">
      <c r="D10" t="s">
        <v>5</v>
      </c>
      <c r="F10" t="s">
        <v>71</v>
      </c>
    </row>
    <row r="11" spans="4:10" x14ac:dyDescent="0.25">
      <c r="D11" t="s">
        <v>6</v>
      </c>
    </row>
    <row r="12" spans="4:10" x14ac:dyDescent="0.25">
      <c r="D12" t="s">
        <v>7</v>
      </c>
    </row>
    <row r="13" spans="4:10" x14ac:dyDescent="0.25">
      <c r="D13" t="s">
        <v>8</v>
      </c>
    </row>
    <row r="14" spans="4:10" x14ac:dyDescent="0.25">
      <c r="D14" t="s">
        <v>9</v>
      </c>
    </row>
    <row r="15" spans="4:10" x14ac:dyDescent="0.25">
      <c r="D15" t="s">
        <v>10</v>
      </c>
    </row>
    <row r="16" spans="4:10" x14ac:dyDescent="0.25">
      <c r="D16" t="s">
        <v>11</v>
      </c>
    </row>
    <row r="17" spans="4:4" x14ac:dyDescent="0.25">
      <c r="D17" t="s">
        <v>12</v>
      </c>
    </row>
    <row r="18" spans="4:4" x14ac:dyDescent="0.25">
      <c r="D18" t="s">
        <v>13</v>
      </c>
    </row>
    <row r="19" spans="4:4" x14ac:dyDescent="0.25">
      <c r="D19" t="s">
        <v>14</v>
      </c>
    </row>
    <row r="20" spans="4:4" x14ac:dyDescent="0.25">
      <c r="D20" t="s">
        <v>15</v>
      </c>
    </row>
    <row r="21" spans="4:4" x14ac:dyDescent="0.25">
      <c r="D21" t="s">
        <v>16</v>
      </c>
    </row>
    <row r="22" spans="4:4" x14ac:dyDescent="0.25">
      <c r="D22" t="s">
        <v>17</v>
      </c>
    </row>
    <row r="23" spans="4:4" x14ac:dyDescent="0.25">
      <c r="D23" t="s">
        <v>18</v>
      </c>
    </row>
    <row r="24" spans="4:4" x14ac:dyDescent="0.25">
      <c r="D24" t="s">
        <v>19</v>
      </c>
    </row>
    <row r="25" spans="4:4" x14ac:dyDescent="0.25">
      <c r="D25" t="s">
        <v>13</v>
      </c>
    </row>
    <row r="26" spans="4:4" x14ac:dyDescent="0.25">
      <c r="D26" t="s">
        <v>14</v>
      </c>
    </row>
    <row r="27" spans="4:4" x14ac:dyDescent="0.25">
      <c r="D27" t="s">
        <v>15</v>
      </c>
    </row>
    <row r="28" spans="4:4" x14ac:dyDescent="0.25">
      <c r="D28" t="s">
        <v>16</v>
      </c>
    </row>
    <row r="29" spans="4:4" x14ac:dyDescent="0.25">
      <c r="D29" t="s">
        <v>17</v>
      </c>
    </row>
    <row r="30" spans="4:4" x14ac:dyDescent="0.25">
      <c r="D30" t="s">
        <v>18</v>
      </c>
    </row>
    <row r="31" spans="4:4" x14ac:dyDescent="0.25">
      <c r="D31" t="s">
        <v>19</v>
      </c>
    </row>
    <row r="32" spans="4:4" x14ac:dyDescent="0.25">
      <c r="D32" t="s">
        <v>21</v>
      </c>
    </row>
    <row r="33" spans="4:4" x14ac:dyDescent="0.25">
      <c r="D33" t="s">
        <v>22</v>
      </c>
    </row>
    <row r="34" spans="4:4" x14ac:dyDescent="0.25">
      <c r="D34" t="s">
        <v>23</v>
      </c>
    </row>
    <row r="35" spans="4:4" x14ac:dyDescent="0.25">
      <c r="D35" t="s">
        <v>24</v>
      </c>
    </row>
    <row r="36" spans="4:4" x14ac:dyDescent="0.25">
      <c r="D36" t="s">
        <v>25</v>
      </c>
    </row>
    <row r="37" spans="4:4" x14ac:dyDescent="0.25">
      <c r="D37" t="s">
        <v>26</v>
      </c>
    </row>
    <row r="38" spans="4:4" x14ac:dyDescent="0.25">
      <c r="D38" t="s">
        <v>27</v>
      </c>
    </row>
    <row r="39" spans="4:4" x14ac:dyDescent="0.25">
      <c r="D39" t="s">
        <v>28</v>
      </c>
    </row>
    <row r="40" spans="4:4" x14ac:dyDescent="0.25">
      <c r="D40" t="s">
        <v>29</v>
      </c>
    </row>
    <row r="41" spans="4:4" x14ac:dyDescent="0.25">
      <c r="D41" t="s">
        <v>31</v>
      </c>
    </row>
    <row r="42" spans="4:4" x14ac:dyDescent="0.25">
      <c r="D42" t="s">
        <v>32</v>
      </c>
    </row>
    <row r="43" spans="4:4" x14ac:dyDescent="0.25">
      <c r="D43" t="s">
        <v>33</v>
      </c>
    </row>
    <row r="44" spans="4:4" x14ac:dyDescent="0.25">
      <c r="D44" t="s">
        <v>34</v>
      </c>
    </row>
    <row r="45" spans="4:4" x14ac:dyDescent="0.25">
      <c r="D45" t="s">
        <v>35</v>
      </c>
    </row>
    <row r="46" spans="4:4" x14ac:dyDescent="0.25">
      <c r="D46" t="s">
        <v>36</v>
      </c>
    </row>
    <row r="47" spans="4:4" x14ac:dyDescent="0.25">
      <c r="D47" t="s">
        <v>37</v>
      </c>
    </row>
    <row r="48" spans="4:4" x14ac:dyDescent="0.25">
      <c r="D48" t="s">
        <v>38</v>
      </c>
    </row>
    <row r="49" spans="4:4" x14ac:dyDescent="0.25">
      <c r="D49" t="s">
        <v>39</v>
      </c>
    </row>
    <row r="50" spans="4:4" x14ac:dyDescent="0.25">
      <c r="D50" t="s">
        <v>40</v>
      </c>
    </row>
    <row r="51" spans="4:4" x14ac:dyDescent="0.25">
      <c r="D51" t="s">
        <v>41</v>
      </c>
    </row>
    <row r="52" spans="4:4" x14ac:dyDescent="0.25">
      <c r="D52" t="s">
        <v>42</v>
      </c>
    </row>
    <row r="53" spans="4:4" x14ac:dyDescent="0.25">
      <c r="D53" t="s">
        <v>30</v>
      </c>
    </row>
    <row r="54" spans="4:4" x14ac:dyDescent="0.25">
      <c r="D54" t="s">
        <v>20</v>
      </c>
    </row>
    <row r="55" spans="4:4" x14ac:dyDescent="0.25">
      <c r="D55" t="s">
        <v>43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F8347-BB98-482D-9838-B768147D02B1}">
  <sheetPr codeName="Sheet4"/>
  <dimension ref="A1:J51"/>
  <sheetViews>
    <sheetView showGridLines="0" tabSelected="1" zoomScale="70" zoomScaleNormal="70" zoomScaleSheetLayoutView="85" zoomScalePageLayoutView="70" workbookViewId="0">
      <selection activeCell="I10" sqref="I10"/>
    </sheetView>
  </sheetViews>
  <sheetFormatPr defaultColWidth="8.85546875" defaultRowHeight="15" x14ac:dyDescent="0.25"/>
  <cols>
    <col min="1" max="1" width="23.140625" customWidth="1"/>
    <col min="2" max="2" width="27.140625" customWidth="1"/>
    <col min="3" max="3" width="38.140625" customWidth="1"/>
    <col min="4" max="4" width="54.42578125" customWidth="1"/>
    <col min="5" max="5" width="12.42578125" style="20" customWidth="1"/>
    <col min="6" max="6" width="26" customWidth="1"/>
    <col min="7" max="7" width="19.28515625" style="20" customWidth="1"/>
    <col min="8" max="8" width="16" style="20" customWidth="1"/>
    <col min="9" max="9" width="35.42578125" customWidth="1"/>
  </cols>
  <sheetData>
    <row r="1" spans="1:10" ht="15.75" x14ac:dyDescent="0.25">
      <c r="A1" s="241" t="s">
        <v>127</v>
      </c>
      <c r="B1" s="242" t="s">
        <v>128</v>
      </c>
      <c r="C1" s="242"/>
      <c r="D1" s="242"/>
      <c r="E1" s="243"/>
      <c r="F1" s="244"/>
    </row>
    <row r="2" spans="1:10" ht="15.75" x14ac:dyDescent="0.25">
      <c r="A2" s="245" t="s">
        <v>129</v>
      </c>
      <c r="B2" s="246" t="s">
        <v>130</v>
      </c>
      <c r="C2" s="246" t="s">
        <v>131</v>
      </c>
      <c r="D2" s="247">
        <v>45299</v>
      </c>
      <c r="E2" s="248"/>
      <c r="F2" s="249"/>
    </row>
    <row r="3" spans="1:10" ht="15.75" x14ac:dyDescent="0.25">
      <c r="A3" s="245" t="s">
        <v>132</v>
      </c>
      <c r="B3" s="250" t="s">
        <v>68</v>
      </c>
      <c r="C3" s="250"/>
      <c r="D3" s="250"/>
      <c r="E3" s="248"/>
      <c r="F3" s="249"/>
    </row>
    <row r="4" spans="1:10" ht="15.75" x14ac:dyDescent="0.25">
      <c r="A4" s="245" t="s">
        <v>133</v>
      </c>
      <c r="B4" s="246" t="s">
        <v>134</v>
      </c>
      <c r="C4" s="246" t="s">
        <v>137</v>
      </c>
      <c r="D4" s="246" t="s">
        <v>135</v>
      </c>
      <c r="E4" s="248"/>
      <c r="F4" s="249"/>
    </row>
    <row r="5" spans="1:10" ht="28.5" customHeight="1" thickBot="1" x14ac:dyDescent="0.3">
      <c r="A5" s="251" t="s">
        <v>136</v>
      </c>
      <c r="B5" s="252"/>
      <c r="C5" s="253"/>
      <c r="D5" s="253"/>
      <c r="E5" s="254"/>
      <c r="F5" s="255"/>
    </row>
    <row r="9" spans="1:10" ht="120.75" customHeight="1" x14ac:dyDescent="0.25">
      <c r="A9" s="261" t="s">
        <v>114</v>
      </c>
      <c r="B9" s="262"/>
      <c r="C9" s="262"/>
      <c r="D9" s="263"/>
      <c r="E9" s="263"/>
      <c r="F9" s="264"/>
      <c r="G9" s="256"/>
      <c r="H9" s="257"/>
      <c r="I9" s="258"/>
    </row>
    <row r="10" spans="1:10" ht="39.75" customHeight="1" x14ac:dyDescent="0.25">
      <c r="A10" s="265" t="s">
        <v>55</v>
      </c>
      <c r="B10" s="266"/>
      <c r="C10" s="266"/>
      <c r="D10" s="267"/>
      <c r="E10" s="267"/>
      <c r="F10" s="268"/>
      <c r="G10" s="259"/>
      <c r="H10" s="259"/>
      <c r="I10" s="260"/>
    </row>
    <row r="11" spans="1:10" ht="18.75" customHeight="1" x14ac:dyDescent="0.25">
      <c r="A11" s="214" t="s">
        <v>50</v>
      </c>
      <c r="B11" s="215"/>
      <c r="C11" s="215"/>
      <c r="D11" s="218"/>
      <c r="E11" s="218"/>
      <c r="F11" s="218"/>
      <c r="G11" s="87"/>
      <c r="H11" s="87"/>
      <c r="I11" s="87"/>
      <c r="J11" s="21"/>
    </row>
    <row r="12" spans="1:10" ht="18.75" customHeight="1" x14ac:dyDescent="0.25">
      <c r="A12" s="216" t="s">
        <v>56</v>
      </c>
      <c r="B12" s="216"/>
      <c r="C12" s="214"/>
      <c r="D12" s="219"/>
      <c r="E12" s="219"/>
      <c r="F12" s="219"/>
      <c r="H12" s="81"/>
      <c r="I12" s="81"/>
      <c r="J12" s="21"/>
    </row>
    <row r="13" spans="1:10" ht="18.75" customHeight="1" x14ac:dyDescent="0.25">
      <c r="A13" s="135" t="s">
        <v>111</v>
      </c>
      <c r="B13" s="135"/>
      <c r="C13" s="136"/>
      <c r="D13" s="219"/>
      <c r="E13" s="219"/>
      <c r="F13" s="219"/>
      <c r="G13" s="217"/>
      <c r="H13" s="217"/>
      <c r="I13" s="217"/>
      <c r="J13" s="5"/>
    </row>
    <row r="14" spans="1:10" ht="18.75" customHeight="1" x14ac:dyDescent="0.25">
      <c r="A14" s="135" t="s">
        <v>82</v>
      </c>
      <c r="B14" s="135"/>
      <c r="C14" s="136"/>
      <c r="D14" s="220"/>
      <c r="E14" s="220"/>
      <c r="F14" s="220"/>
      <c r="G14" s="78"/>
      <c r="H14" s="79"/>
      <c r="I14" s="80"/>
      <c r="J14" s="5"/>
    </row>
    <row r="15" spans="1:10" ht="18.75" customHeight="1" x14ac:dyDescent="0.25">
      <c r="A15" s="211" t="s">
        <v>112</v>
      </c>
      <c r="B15" s="211"/>
      <c r="C15" s="211"/>
      <c r="D15" s="76"/>
      <c r="E15" s="88"/>
      <c r="F15" s="89"/>
      <c r="G15" s="213"/>
      <c r="H15" s="213"/>
      <c r="I15" s="213"/>
      <c r="J15" s="5"/>
    </row>
    <row r="16" spans="1:10" ht="18.75" customHeight="1" x14ac:dyDescent="0.25">
      <c r="A16" s="211" t="s">
        <v>119</v>
      </c>
      <c r="B16" s="211"/>
      <c r="C16" s="212"/>
      <c r="D16" s="76" t="s">
        <v>108</v>
      </c>
      <c r="E16" s="83"/>
      <c r="F16" s="84"/>
      <c r="G16" s="85"/>
      <c r="H16" s="85"/>
      <c r="I16" s="85"/>
      <c r="J16" s="5"/>
    </row>
    <row r="17" spans="1:10" x14ac:dyDescent="0.25">
      <c r="A17" s="95"/>
      <c r="B17" s="96"/>
      <c r="C17" s="94"/>
      <c r="D17" s="94"/>
      <c r="E17" s="94"/>
      <c r="F17" s="94"/>
      <c r="G17" s="94"/>
      <c r="H17" s="94"/>
      <c r="I17" s="94"/>
      <c r="J17" s="5"/>
    </row>
    <row r="18" spans="1:10" x14ac:dyDescent="0.25">
      <c r="A18" s="97"/>
      <c r="B18" s="98"/>
      <c r="C18" s="98"/>
      <c r="D18" s="98"/>
      <c r="E18" s="98"/>
      <c r="F18" s="98"/>
      <c r="G18" s="98"/>
      <c r="H18" s="98"/>
      <c r="I18" s="94"/>
      <c r="J18" s="5"/>
    </row>
    <row r="19" spans="1:10" ht="30" x14ac:dyDescent="0.25">
      <c r="A19" s="48" t="s">
        <v>63</v>
      </c>
      <c r="B19" s="46" t="s">
        <v>121</v>
      </c>
      <c r="C19" s="46" t="s">
        <v>47</v>
      </c>
      <c r="D19" s="47" t="s">
        <v>122</v>
      </c>
      <c r="E19" s="48" t="s">
        <v>0</v>
      </c>
      <c r="F19" s="77" t="s">
        <v>73</v>
      </c>
      <c r="G19" s="50" t="s">
        <v>45</v>
      </c>
      <c r="H19" s="49" t="s">
        <v>46</v>
      </c>
      <c r="I19" s="51" t="s">
        <v>117</v>
      </c>
      <c r="J19" s="25"/>
    </row>
    <row r="20" spans="1:10" x14ac:dyDescent="0.25">
      <c r="A20" s="6">
        <v>1</v>
      </c>
      <c r="B20" s="1"/>
      <c r="C20" s="14"/>
      <c r="D20" s="14"/>
      <c r="E20" s="16" t="s">
        <v>1</v>
      </c>
      <c r="F20" s="41">
        <v>200</v>
      </c>
      <c r="G20" s="16">
        <v>1</v>
      </c>
      <c r="H20" s="16">
        <f>F20*G20</f>
        <v>200</v>
      </c>
      <c r="I20" s="101"/>
      <c r="J20" s="5"/>
    </row>
    <row r="21" spans="1:10" x14ac:dyDescent="0.25">
      <c r="A21" s="12">
        <v>2</v>
      </c>
      <c r="B21" s="1"/>
      <c r="C21" s="7"/>
      <c r="D21" s="7"/>
      <c r="E21" s="16"/>
      <c r="F21" s="41">
        <v>4000</v>
      </c>
      <c r="G21" s="16">
        <v>2</v>
      </c>
      <c r="H21" s="16">
        <f t="shared" ref="H21:H32" si="0">F21*G21</f>
        <v>8000</v>
      </c>
      <c r="I21" s="11"/>
      <c r="J21" s="5"/>
    </row>
    <row r="22" spans="1:10" x14ac:dyDescent="0.25">
      <c r="A22" s="12">
        <v>3</v>
      </c>
      <c r="B22" s="1"/>
      <c r="C22" s="14"/>
      <c r="D22" s="14"/>
      <c r="E22" s="16"/>
      <c r="F22" s="41">
        <v>6000</v>
      </c>
      <c r="G22" s="16">
        <v>3</v>
      </c>
      <c r="H22" s="16">
        <f t="shared" si="0"/>
        <v>18000</v>
      </c>
      <c r="I22" s="11"/>
      <c r="J22" s="5"/>
    </row>
    <row r="23" spans="1:10" x14ac:dyDescent="0.25">
      <c r="A23" s="6">
        <v>4</v>
      </c>
      <c r="B23" s="1"/>
      <c r="C23" s="14"/>
      <c r="D23" s="14"/>
      <c r="E23" s="16"/>
      <c r="F23" s="41"/>
      <c r="G23" s="16"/>
      <c r="H23" s="16">
        <f t="shared" si="0"/>
        <v>0</v>
      </c>
      <c r="I23" s="11"/>
      <c r="J23" s="5"/>
    </row>
    <row r="24" spans="1:10" x14ac:dyDescent="0.25">
      <c r="A24" s="6">
        <v>5</v>
      </c>
      <c r="B24" s="1"/>
      <c r="C24" s="14"/>
      <c r="D24" s="14"/>
      <c r="E24" s="16"/>
      <c r="F24" s="41"/>
      <c r="G24" s="16"/>
      <c r="H24" s="16">
        <f t="shared" si="0"/>
        <v>0</v>
      </c>
      <c r="I24" s="11"/>
      <c r="J24" s="5"/>
    </row>
    <row r="25" spans="1:10" x14ac:dyDescent="0.25">
      <c r="A25" s="12">
        <v>6</v>
      </c>
      <c r="B25" s="1"/>
      <c r="C25" s="7"/>
      <c r="D25" s="7"/>
      <c r="E25" s="16"/>
      <c r="F25" s="41"/>
      <c r="G25" s="16"/>
      <c r="H25" s="16">
        <f t="shared" si="0"/>
        <v>0</v>
      </c>
      <c r="I25" s="11"/>
      <c r="J25" s="5"/>
    </row>
    <row r="26" spans="1:10" x14ac:dyDescent="0.25">
      <c r="A26" s="12">
        <v>7</v>
      </c>
      <c r="B26" s="1"/>
      <c r="C26" s="14"/>
      <c r="D26" s="14"/>
      <c r="E26" s="16"/>
      <c r="F26" s="41"/>
      <c r="G26" s="16"/>
      <c r="H26" s="16">
        <f t="shared" si="0"/>
        <v>0</v>
      </c>
      <c r="I26" s="11"/>
      <c r="J26" s="5"/>
    </row>
    <row r="27" spans="1:10" x14ac:dyDescent="0.25">
      <c r="A27" s="6">
        <v>8</v>
      </c>
      <c r="B27" s="1"/>
      <c r="C27" s="7"/>
      <c r="D27" s="7"/>
      <c r="E27" s="16"/>
      <c r="F27" s="41"/>
      <c r="G27" s="16"/>
      <c r="H27" s="16">
        <f t="shared" si="0"/>
        <v>0</v>
      </c>
      <c r="I27" s="11"/>
      <c r="J27" s="5"/>
    </row>
    <row r="28" spans="1:10" x14ac:dyDescent="0.25">
      <c r="A28" s="12">
        <v>9</v>
      </c>
      <c r="B28" s="1"/>
      <c r="C28" s="14"/>
      <c r="D28" s="14"/>
      <c r="E28" s="16"/>
      <c r="F28" s="41"/>
      <c r="G28" s="16"/>
      <c r="H28" s="16">
        <f t="shared" si="0"/>
        <v>0</v>
      </c>
      <c r="I28" s="11"/>
      <c r="J28" s="5"/>
    </row>
    <row r="29" spans="1:10" x14ac:dyDescent="0.25">
      <c r="A29" s="12">
        <v>10</v>
      </c>
      <c r="B29" s="1"/>
      <c r="C29" s="7"/>
      <c r="D29" s="7"/>
      <c r="E29" s="16"/>
      <c r="F29" s="41"/>
      <c r="G29" s="16"/>
      <c r="H29" s="16">
        <f t="shared" si="0"/>
        <v>0</v>
      </c>
      <c r="I29" s="11"/>
      <c r="J29" s="5"/>
    </row>
    <row r="30" spans="1:10" x14ac:dyDescent="0.25">
      <c r="A30" s="6">
        <v>11</v>
      </c>
      <c r="B30" s="1"/>
      <c r="C30" s="7"/>
      <c r="D30" s="7"/>
      <c r="E30" s="16"/>
      <c r="F30" s="41"/>
      <c r="G30" s="16"/>
      <c r="H30" s="16">
        <f t="shared" si="0"/>
        <v>0</v>
      </c>
      <c r="I30" s="11"/>
      <c r="J30" s="5"/>
    </row>
    <row r="31" spans="1:10" x14ac:dyDescent="0.25">
      <c r="A31" s="6">
        <v>12</v>
      </c>
      <c r="B31" s="1"/>
      <c r="C31" s="7"/>
      <c r="D31" s="7"/>
      <c r="E31" s="16"/>
      <c r="F31" s="41"/>
      <c r="G31" s="16"/>
      <c r="H31" s="16">
        <f t="shared" si="0"/>
        <v>0</v>
      </c>
      <c r="I31" s="11"/>
      <c r="J31" s="5"/>
    </row>
    <row r="32" spans="1:10" ht="15.75" thickBot="1" x14ac:dyDescent="0.3">
      <c r="A32" s="12">
        <v>13</v>
      </c>
      <c r="B32" s="13"/>
      <c r="C32" s="1"/>
      <c r="D32" s="8"/>
      <c r="E32" s="19"/>
      <c r="F32" s="62"/>
      <c r="G32" s="63"/>
      <c r="H32" s="16">
        <f t="shared" si="0"/>
        <v>0</v>
      </c>
      <c r="I32" s="1"/>
      <c r="J32" s="5"/>
    </row>
    <row r="33" spans="1:10" ht="16.5" thickBot="1" x14ac:dyDescent="0.3">
      <c r="A33" s="199" t="s">
        <v>91</v>
      </c>
      <c r="B33" s="200"/>
      <c r="C33" s="200"/>
      <c r="D33" s="201"/>
      <c r="E33" s="82"/>
      <c r="F33" s="149" t="s">
        <v>64</v>
      </c>
      <c r="G33" s="150"/>
      <c r="H33" s="70">
        <f>SUM(H20:H32)</f>
        <v>26200</v>
      </c>
      <c r="I33" s="70">
        <f>H33/3.65</f>
        <v>7178.0821917808225</v>
      </c>
      <c r="J33" s="5"/>
    </row>
    <row r="34" spans="1:10" ht="15.75" customHeight="1" x14ac:dyDescent="0.25">
      <c r="A34" s="38"/>
      <c r="J34" s="5"/>
    </row>
    <row r="35" spans="1:10" ht="15.75" thickBot="1" x14ac:dyDescent="0.3">
      <c r="J35" s="21"/>
    </row>
    <row r="36" spans="1:10" ht="31.5" customHeight="1" thickBot="1" x14ac:dyDescent="0.3">
      <c r="B36" s="165" t="s">
        <v>113</v>
      </c>
      <c r="C36" s="166"/>
      <c r="D36" s="166"/>
      <c r="E36" s="166"/>
      <c r="F36" s="166"/>
      <c r="G36" s="166"/>
      <c r="H36" s="166"/>
      <c r="I36" s="167"/>
      <c r="J36" s="21"/>
    </row>
    <row r="37" spans="1:10" ht="15.75" thickBot="1" x14ac:dyDescent="0.3">
      <c r="B37" s="74"/>
      <c r="C37" s="74"/>
      <c r="D37" s="74"/>
      <c r="E37" s="75"/>
      <c r="F37" s="75"/>
      <c r="G37" s="75"/>
      <c r="H37" s="75"/>
      <c r="I37" s="75"/>
    </row>
    <row r="38" spans="1:10" ht="15" customHeight="1" x14ac:dyDescent="0.25">
      <c r="B38" s="202" t="s">
        <v>123</v>
      </c>
      <c r="C38" s="203"/>
      <c r="D38" s="203"/>
      <c r="E38" s="203"/>
      <c r="F38" s="203"/>
      <c r="G38" s="203"/>
      <c r="H38" s="203"/>
      <c r="I38" s="204"/>
    </row>
    <row r="39" spans="1:10" x14ac:dyDescent="0.25">
      <c r="B39" s="205"/>
      <c r="C39" s="206"/>
      <c r="D39" s="206"/>
      <c r="E39" s="206"/>
      <c r="F39" s="206"/>
      <c r="G39" s="206"/>
      <c r="H39" s="206"/>
      <c r="I39" s="207"/>
    </row>
    <row r="40" spans="1:10" x14ac:dyDescent="0.25">
      <c r="B40" s="205"/>
      <c r="C40" s="206"/>
      <c r="D40" s="206"/>
      <c r="E40" s="206"/>
      <c r="F40" s="206"/>
      <c r="G40" s="206"/>
      <c r="H40" s="206"/>
      <c r="I40" s="207"/>
    </row>
    <row r="41" spans="1:10" x14ac:dyDescent="0.25">
      <c r="B41" s="205"/>
      <c r="C41" s="206"/>
      <c r="D41" s="206"/>
      <c r="E41" s="206"/>
      <c r="F41" s="206"/>
      <c r="G41" s="206"/>
      <c r="H41" s="206"/>
      <c r="I41" s="207"/>
    </row>
    <row r="42" spans="1:10" x14ac:dyDescent="0.25">
      <c r="B42" s="205"/>
      <c r="C42" s="206"/>
      <c r="D42" s="206"/>
      <c r="E42" s="206"/>
      <c r="F42" s="206"/>
      <c r="G42" s="206"/>
      <c r="H42" s="206"/>
      <c r="I42" s="207"/>
    </row>
    <row r="43" spans="1:10" x14ac:dyDescent="0.25">
      <c r="B43" s="205"/>
      <c r="C43" s="206"/>
      <c r="D43" s="206"/>
      <c r="E43" s="206"/>
      <c r="F43" s="206"/>
      <c r="G43" s="206"/>
      <c r="H43" s="206"/>
      <c r="I43" s="207"/>
    </row>
    <row r="44" spans="1:10" ht="15.75" thickBot="1" x14ac:dyDescent="0.3">
      <c r="B44" s="208"/>
      <c r="C44" s="209"/>
      <c r="D44" s="209"/>
      <c r="E44" s="209"/>
      <c r="F44" s="209"/>
      <c r="G44" s="209"/>
      <c r="H44" s="209"/>
      <c r="I44" s="210"/>
    </row>
    <row r="46" spans="1:10" ht="15.75" x14ac:dyDescent="0.25">
      <c r="B46" s="171" t="s">
        <v>72</v>
      </c>
      <c r="C46" s="171"/>
      <c r="D46" s="198"/>
      <c r="E46" s="198"/>
      <c r="F46" s="198"/>
      <c r="G46" s="198"/>
      <c r="H46" s="198"/>
      <c r="I46" s="198"/>
    </row>
    <row r="47" spans="1:10" ht="30" customHeight="1" x14ac:dyDescent="0.25">
      <c r="B47" s="170" t="s">
        <v>110</v>
      </c>
      <c r="C47" s="170"/>
      <c r="D47" s="168"/>
      <c r="E47" s="168"/>
      <c r="F47" s="168"/>
      <c r="G47" s="168"/>
      <c r="H47" s="168"/>
      <c r="I47" s="168"/>
    </row>
    <row r="48" spans="1:10" ht="30" customHeight="1" x14ac:dyDescent="0.25">
      <c r="B48" s="170" t="s">
        <v>65</v>
      </c>
      <c r="C48" s="170"/>
      <c r="D48" s="168"/>
      <c r="E48" s="168"/>
      <c r="F48" s="168"/>
      <c r="G48" s="168"/>
      <c r="H48" s="168"/>
      <c r="I48" s="168"/>
    </row>
    <row r="49" spans="2:9" ht="30" customHeight="1" x14ac:dyDescent="0.25">
      <c r="B49" s="170" t="s">
        <v>54</v>
      </c>
      <c r="C49" s="170"/>
      <c r="D49" s="169"/>
      <c r="E49" s="169"/>
      <c r="F49" s="169"/>
      <c r="G49" s="169"/>
      <c r="H49" s="169"/>
      <c r="I49" s="169"/>
    </row>
    <row r="51" spans="2:9" ht="36.75" customHeight="1" x14ac:dyDescent="0.25">
      <c r="B51" s="194" t="s">
        <v>125</v>
      </c>
      <c r="C51" s="194"/>
      <c r="D51" s="195"/>
      <c r="E51" s="196"/>
      <c r="F51" s="196"/>
      <c r="G51" s="196"/>
      <c r="H51" s="196"/>
      <c r="I51" s="197"/>
    </row>
  </sheetData>
  <mergeCells count="32">
    <mergeCell ref="B1:D1"/>
    <mergeCell ref="E1:F5"/>
    <mergeCell ref="B3:D3"/>
    <mergeCell ref="B5:D5"/>
    <mergeCell ref="A9:F9"/>
    <mergeCell ref="A16:C16"/>
    <mergeCell ref="G15:I15"/>
    <mergeCell ref="A11:C11"/>
    <mergeCell ref="A12:C12"/>
    <mergeCell ref="G13:I13"/>
    <mergeCell ref="A13:C13"/>
    <mergeCell ref="A14:C14"/>
    <mergeCell ref="A15:C15"/>
    <mergeCell ref="D11:F11"/>
    <mergeCell ref="D12:F12"/>
    <mergeCell ref="D13:F13"/>
    <mergeCell ref="D14:F14"/>
    <mergeCell ref="A10:F10"/>
    <mergeCell ref="F33:G33"/>
    <mergeCell ref="B46:C46"/>
    <mergeCell ref="B47:C47"/>
    <mergeCell ref="D46:I46"/>
    <mergeCell ref="A33:D33"/>
    <mergeCell ref="B38:I44"/>
    <mergeCell ref="B36:I36"/>
    <mergeCell ref="D47:I47"/>
    <mergeCell ref="B51:C51"/>
    <mergeCell ref="D51:I51"/>
    <mergeCell ref="B48:C48"/>
    <mergeCell ref="B49:C49"/>
    <mergeCell ref="D49:I49"/>
    <mergeCell ref="D48:I48"/>
  </mergeCells>
  <printOptions horizontalCentered="1" verticalCentered="1"/>
  <pageMargins left="0.25" right="0.25" top="0.75" bottom="0.75" header="0.3" footer="0.3"/>
  <pageSetup paperSize="9" scale="4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106E1ED-A5B2-439A-8D4A-A3C1949A0DD6}">
          <x14:formula1>
            <xm:f>Sheet2!$D$6:$D$55</xm:f>
          </x14:formula1>
          <xm:sqref>E20:E31</xm:sqref>
        </x14:dataValidation>
        <x14:dataValidation type="list" allowBlank="1" showInputMessage="1" showErrorMessage="1" xr:uid="{37D3ACAC-64ED-4A31-97FA-704B9E4E96A7}">
          <x14:formula1>
            <xm:f>Sheet2!$F$6:$F$10</xm:f>
          </x14:formula1>
          <xm:sqref>D15</xm:sqref>
        </x14:dataValidation>
        <x14:dataValidation type="list" allowBlank="1" showInputMessage="1" showErrorMessage="1" xr:uid="{0F32C03C-4ED3-48C5-833C-3F4EAA493F68}">
          <x14:formula1>
            <xm:f>Sheet2!$I$6:$I$8</xm:f>
          </x14:formula1>
          <xm:sqref>D16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B7BC-B6FB-41E2-B35D-FF484ED1D2E1}">
  <dimension ref="A1:J56"/>
  <sheetViews>
    <sheetView showGridLines="0" topLeftCell="A25" zoomScale="70" zoomScaleNormal="70" zoomScaleSheetLayoutView="85" zoomScalePageLayoutView="70" workbookViewId="0">
      <selection activeCell="D47" sqref="D47"/>
    </sheetView>
  </sheetViews>
  <sheetFormatPr defaultColWidth="8.85546875" defaultRowHeight="15" x14ac:dyDescent="0.25"/>
  <cols>
    <col min="1" max="1" width="4.5703125" customWidth="1"/>
    <col min="2" max="2" width="27.140625" customWidth="1"/>
    <col min="3" max="3" width="42.85546875" customWidth="1"/>
    <col min="4" max="4" width="63.42578125" customWidth="1"/>
    <col min="5" max="5" width="12.42578125" style="20" customWidth="1"/>
    <col min="6" max="6" width="14.42578125" customWidth="1"/>
    <col min="7" max="7" width="19.28515625" style="20" customWidth="1"/>
    <col min="8" max="8" width="16" style="20" customWidth="1"/>
    <col min="9" max="9" width="35.42578125" customWidth="1"/>
  </cols>
  <sheetData>
    <row r="1" spans="1:10" ht="120.75" customHeight="1" x14ac:dyDescent="0.25">
      <c r="A1" s="238" t="s">
        <v>118</v>
      </c>
      <c r="B1" s="238"/>
      <c r="C1" s="238"/>
      <c r="D1" s="45"/>
      <c r="E1" s="45"/>
      <c r="F1" s="45"/>
      <c r="G1" s="45"/>
      <c r="H1" s="17"/>
      <c r="I1" s="9"/>
    </row>
    <row r="2" spans="1:10" ht="39.75" customHeight="1" x14ac:dyDescent="0.25">
      <c r="A2" s="164" t="s">
        <v>55</v>
      </c>
      <c r="B2" s="164"/>
      <c r="C2" s="164"/>
      <c r="D2" s="155"/>
      <c r="E2" s="156"/>
      <c r="F2" s="156"/>
      <c r="G2" s="156"/>
      <c r="H2" s="156"/>
      <c r="I2" s="69" t="s">
        <v>126</v>
      </c>
    </row>
    <row r="3" spans="1:10" ht="18.75" customHeight="1" x14ac:dyDescent="0.25">
      <c r="A3" s="239" t="s">
        <v>50</v>
      </c>
      <c r="B3" s="240"/>
      <c r="C3" s="240"/>
      <c r="D3" s="218"/>
      <c r="E3" s="218"/>
      <c r="F3" s="218"/>
      <c r="G3" s="87"/>
      <c r="H3" s="87"/>
      <c r="I3" s="87"/>
      <c r="J3" s="21"/>
    </row>
    <row r="4" spans="1:10" ht="18.75" customHeight="1" x14ac:dyDescent="0.25">
      <c r="A4" s="237" t="s">
        <v>56</v>
      </c>
      <c r="B4" s="237"/>
      <c r="C4" s="237"/>
      <c r="D4" s="219"/>
      <c r="E4" s="219"/>
      <c r="F4" s="219"/>
      <c r="H4" s="81"/>
      <c r="I4" s="81"/>
      <c r="J4" s="21"/>
    </row>
    <row r="5" spans="1:10" ht="18.75" customHeight="1" x14ac:dyDescent="0.25">
      <c r="A5" s="222" t="s">
        <v>111</v>
      </c>
      <c r="B5" s="222"/>
      <c r="C5" s="222"/>
      <c r="D5" s="219"/>
      <c r="E5" s="219"/>
      <c r="F5" s="219"/>
      <c r="G5" s="217"/>
      <c r="H5" s="217"/>
      <c r="I5" s="217"/>
      <c r="J5" s="5"/>
    </row>
    <row r="6" spans="1:10" ht="18.75" customHeight="1" x14ac:dyDescent="0.25">
      <c r="A6" s="222" t="s">
        <v>82</v>
      </c>
      <c r="B6" s="222"/>
      <c r="C6" s="222"/>
      <c r="D6" s="220"/>
      <c r="E6" s="220"/>
      <c r="F6" s="220"/>
      <c r="G6" s="78"/>
      <c r="H6" s="79"/>
      <c r="I6" s="80"/>
      <c r="J6" s="5"/>
    </row>
    <row r="7" spans="1:10" ht="18.75" customHeight="1" x14ac:dyDescent="0.25">
      <c r="A7" s="223" t="s">
        <v>112</v>
      </c>
      <c r="B7" s="223"/>
      <c r="C7" s="223"/>
      <c r="D7" s="76"/>
      <c r="E7" s="224"/>
      <c r="F7" s="225"/>
      <c r="G7" s="213"/>
      <c r="H7" s="213"/>
      <c r="I7" s="213"/>
      <c r="J7" s="5"/>
    </row>
    <row r="9" spans="1:10" x14ac:dyDescent="0.25">
      <c r="A9" s="226"/>
      <c r="B9" s="226"/>
      <c r="C9" s="227"/>
      <c r="D9" s="227"/>
      <c r="E9" s="227"/>
      <c r="F9" s="227"/>
      <c r="G9" s="227"/>
      <c r="H9" s="227"/>
      <c r="I9" s="227"/>
      <c r="J9" s="5"/>
    </row>
    <row r="10" spans="1:10" x14ac:dyDescent="0.25">
      <c r="A10" s="227"/>
      <c r="B10" s="227"/>
      <c r="C10" s="227"/>
      <c r="D10" s="227"/>
      <c r="E10" s="227"/>
      <c r="F10" s="227"/>
      <c r="G10" s="227"/>
      <c r="H10" s="227"/>
      <c r="I10" s="227"/>
      <c r="J10" s="5"/>
    </row>
    <row r="11" spans="1:10" ht="30" x14ac:dyDescent="0.25">
      <c r="A11" s="90" t="s">
        <v>63</v>
      </c>
      <c r="B11" s="91" t="s">
        <v>83</v>
      </c>
      <c r="C11" s="91" t="s">
        <v>47</v>
      </c>
      <c r="D11" s="91" t="s">
        <v>122</v>
      </c>
      <c r="E11" s="90" t="s">
        <v>0</v>
      </c>
      <c r="F11" s="93" t="s">
        <v>73</v>
      </c>
      <c r="G11" s="92" t="s">
        <v>45</v>
      </c>
      <c r="H11" s="92" t="s">
        <v>46</v>
      </c>
      <c r="I11" s="93" t="s">
        <v>117</v>
      </c>
      <c r="J11" s="25"/>
    </row>
    <row r="12" spans="1:10" x14ac:dyDescent="0.25">
      <c r="A12" s="6">
        <v>1</v>
      </c>
      <c r="B12" s="1"/>
      <c r="C12" s="14"/>
      <c r="D12" s="14"/>
      <c r="E12" s="16" t="s">
        <v>1</v>
      </c>
      <c r="F12" s="41">
        <v>200</v>
      </c>
      <c r="G12" s="16">
        <v>1</v>
      </c>
      <c r="H12" s="16">
        <f>F12*G12</f>
        <v>200</v>
      </c>
      <c r="I12" s="11"/>
      <c r="J12" s="5"/>
    </row>
    <row r="13" spans="1:10" x14ac:dyDescent="0.25">
      <c r="A13" s="12">
        <v>2</v>
      </c>
      <c r="B13" s="1"/>
      <c r="C13" s="7"/>
      <c r="D13" s="7"/>
      <c r="E13" s="16"/>
      <c r="F13" s="41">
        <v>4000</v>
      </c>
      <c r="G13" s="16">
        <v>2</v>
      </c>
      <c r="H13" s="16">
        <f t="shared" ref="H13:H24" si="0">F13*G13</f>
        <v>8000</v>
      </c>
      <c r="I13" s="11"/>
      <c r="J13" s="5"/>
    </row>
    <row r="14" spans="1:10" x14ac:dyDescent="0.25">
      <c r="A14" s="12">
        <v>3</v>
      </c>
      <c r="B14" s="1"/>
      <c r="C14" s="14"/>
      <c r="D14" s="14"/>
      <c r="E14" s="16"/>
      <c r="F14" s="41"/>
      <c r="G14" s="16"/>
      <c r="H14" s="16">
        <f t="shared" si="0"/>
        <v>0</v>
      </c>
      <c r="I14" s="11"/>
      <c r="J14" s="5"/>
    </row>
    <row r="15" spans="1:10" x14ac:dyDescent="0.25">
      <c r="A15" s="6">
        <v>4</v>
      </c>
      <c r="B15" s="1"/>
      <c r="C15" s="14"/>
      <c r="D15" s="14"/>
      <c r="E15" s="16"/>
      <c r="F15" s="41"/>
      <c r="G15" s="16"/>
      <c r="H15" s="16">
        <f t="shared" si="0"/>
        <v>0</v>
      </c>
      <c r="I15" s="11"/>
      <c r="J15" s="5"/>
    </row>
    <row r="16" spans="1:10" x14ac:dyDescent="0.25">
      <c r="A16" s="6">
        <v>5</v>
      </c>
      <c r="B16" s="1"/>
      <c r="C16" s="14"/>
      <c r="D16" s="14"/>
      <c r="E16" s="16"/>
      <c r="F16" s="41"/>
      <c r="G16" s="16"/>
      <c r="H16" s="16">
        <f t="shared" si="0"/>
        <v>0</v>
      </c>
      <c r="I16" s="11"/>
      <c r="J16" s="5"/>
    </row>
    <row r="17" spans="1:10" x14ac:dyDescent="0.25">
      <c r="A17" s="12">
        <v>6</v>
      </c>
      <c r="B17" s="1"/>
      <c r="C17" s="7"/>
      <c r="D17" s="7"/>
      <c r="E17" s="16"/>
      <c r="F17" s="41"/>
      <c r="G17" s="16"/>
      <c r="H17" s="16">
        <f t="shared" si="0"/>
        <v>0</v>
      </c>
      <c r="I17" s="11"/>
      <c r="J17" s="5"/>
    </row>
    <row r="18" spans="1:10" x14ac:dyDescent="0.25">
      <c r="A18" s="12">
        <v>7</v>
      </c>
      <c r="B18" s="1"/>
      <c r="C18" s="14"/>
      <c r="D18" s="14"/>
      <c r="E18" s="16"/>
      <c r="F18" s="41"/>
      <c r="G18" s="16"/>
      <c r="H18" s="16">
        <f t="shared" si="0"/>
        <v>0</v>
      </c>
      <c r="I18" s="11"/>
      <c r="J18" s="5"/>
    </row>
    <row r="19" spans="1:10" x14ac:dyDescent="0.25">
      <c r="A19" s="6">
        <v>8</v>
      </c>
      <c r="B19" s="1"/>
      <c r="C19" s="7"/>
      <c r="D19" s="7"/>
      <c r="E19" s="16"/>
      <c r="F19" s="41"/>
      <c r="G19" s="16"/>
      <c r="H19" s="16">
        <f t="shared" si="0"/>
        <v>0</v>
      </c>
      <c r="I19" s="11"/>
      <c r="J19" s="5"/>
    </row>
    <row r="20" spans="1:10" x14ac:dyDescent="0.25">
      <c r="A20" s="12">
        <v>9</v>
      </c>
      <c r="B20" s="1"/>
      <c r="C20" s="14"/>
      <c r="D20" s="14"/>
      <c r="E20" s="16"/>
      <c r="F20" s="41"/>
      <c r="G20" s="16"/>
      <c r="H20" s="16">
        <f t="shared" si="0"/>
        <v>0</v>
      </c>
      <c r="I20" s="11"/>
      <c r="J20" s="5"/>
    </row>
    <row r="21" spans="1:10" x14ac:dyDescent="0.25">
      <c r="A21" s="12">
        <v>10</v>
      </c>
      <c r="B21" s="1"/>
      <c r="C21" s="7"/>
      <c r="D21" s="7"/>
      <c r="E21" s="16"/>
      <c r="F21" s="41"/>
      <c r="G21" s="16"/>
      <c r="H21" s="16">
        <f t="shared" si="0"/>
        <v>0</v>
      </c>
      <c r="I21" s="11"/>
      <c r="J21" s="5"/>
    </row>
    <row r="22" spans="1:10" x14ac:dyDescent="0.25">
      <c r="A22" s="6">
        <v>11</v>
      </c>
      <c r="B22" s="1"/>
      <c r="C22" s="7"/>
      <c r="D22" s="7"/>
      <c r="E22" s="16"/>
      <c r="F22" s="41"/>
      <c r="G22" s="16"/>
      <c r="H22" s="16">
        <f t="shared" si="0"/>
        <v>0</v>
      </c>
      <c r="I22" s="11"/>
      <c r="J22" s="5"/>
    </row>
    <row r="23" spans="1:10" x14ac:dyDescent="0.25">
      <c r="A23" s="6">
        <v>12</v>
      </c>
      <c r="B23" s="1"/>
      <c r="C23" s="7"/>
      <c r="D23" s="7"/>
      <c r="E23" s="16"/>
      <c r="F23" s="41"/>
      <c r="G23" s="16"/>
      <c r="H23" s="16">
        <f t="shared" si="0"/>
        <v>0</v>
      </c>
      <c r="I23" s="11"/>
      <c r="J23" s="5"/>
    </row>
    <row r="24" spans="1:10" ht="15.75" thickBot="1" x14ac:dyDescent="0.3">
      <c r="A24" s="12">
        <v>13</v>
      </c>
      <c r="B24" s="13"/>
      <c r="C24" s="1"/>
      <c r="D24" s="8"/>
      <c r="E24" s="19"/>
      <c r="F24" s="62"/>
      <c r="G24" s="63"/>
      <c r="H24" s="16">
        <f t="shared" si="0"/>
        <v>0</v>
      </c>
      <c r="I24" s="1"/>
      <c r="J24" s="5"/>
    </row>
    <row r="25" spans="1:10" ht="16.5" thickBot="1" x14ac:dyDescent="0.3">
      <c r="A25" s="199" t="s">
        <v>91</v>
      </c>
      <c r="B25" s="200"/>
      <c r="C25" s="200"/>
      <c r="D25" s="201"/>
      <c r="E25" s="82"/>
      <c r="F25" s="149" t="s">
        <v>64</v>
      </c>
      <c r="G25" s="150"/>
      <c r="H25" s="70">
        <f>SUM(H12:H24)</f>
        <v>8200</v>
      </c>
      <c r="I25" s="70">
        <f>H25/3.65</f>
        <v>2246.5753424657537</v>
      </c>
      <c r="J25" s="5"/>
    </row>
    <row r="26" spans="1:10" ht="15.75" customHeight="1" x14ac:dyDescent="0.25">
      <c r="A26" s="38"/>
      <c r="J26" s="5"/>
    </row>
    <row r="27" spans="1:10" ht="15.75" thickBot="1" x14ac:dyDescent="0.3">
      <c r="J27" s="21"/>
    </row>
    <row r="28" spans="1:10" ht="31.5" customHeight="1" thickBot="1" x14ac:dyDescent="0.3">
      <c r="B28" s="165" t="s">
        <v>113</v>
      </c>
      <c r="C28" s="166"/>
      <c r="D28" s="166"/>
      <c r="E28" s="166"/>
      <c r="F28" s="166"/>
      <c r="G28" s="166"/>
      <c r="H28" s="166"/>
      <c r="I28" s="167"/>
      <c r="J28" s="21"/>
    </row>
    <row r="29" spans="1:10" ht="15.75" thickBot="1" x14ac:dyDescent="0.3">
      <c r="B29" s="74"/>
      <c r="C29" s="74"/>
      <c r="D29" s="74"/>
      <c r="E29" s="75"/>
      <c r="F29" s="75"/>
      <c r="G29" s="75"/>
      <c r="H29" s="75"/>
      <c r="I29" s="75"/>
    </row>
    <row r="30" spans="1:10" ht="15" customHeight="1" x14ac:dyDescent="0.25">
      <c r="B30" s="228" t="s">
        <v>124</v>
      </c>
      <c r="C30" s="229"/>
      <c r="D30" s="229"/>
      <c r="E30" s="229"/>
      <c r="F30" s="229"/>
      <c r="G30" s="229"/>
      <c r="H30" s="229"/>
      <c r="I30" s="230"/>
    </row>
    <row r="31" spans="1:10" x14ac:dyDescent="0.25">
      <c r="B31" s="231"/>
      <c r="C31" s="232"/>
      <c r="D31" s="232"/>
      <c r="E31" s="232"/>
      <c r="F31" s="232"/>
      <c r="G31" s="232"/>
      <c r="H31" s="232"/>
      <c r="I31" s="233"/>
    </row>
    <row r="32" spans="1:10" x14ac:dyDescent="0.25">
      <c r="B32" s="231"/>
      <c r="C32" s="232"/>
      <c r="D32" s="232"/>
      <c r="E32" s="232"/>
      <c r="F32" s="232"/>
      <c r="G32" s="232"/>
      <c r="H32" s="232"/>
      <c r="I32" s="233"/>
    </row>
    <row r="33" spans="2:9" x14ac:dyDescent="0.25">
      <c r="B33" s="231"/>
      <c r="C33" s="232"/>
      <c r="D33" s="232"/>
      <c r="E33" s="232"/>
      <c r="F33" s="232"/>
      <c r="G33" s="232"/>
      <c r="H33" s="232"/>
      <c r="I33" s="233"/>
    </row>
    <row r="34" spans="2:9" x14ac:dyDescent="0.25">
      <c r="B34" s="231"/>
      <c r="C34" s="232"/>
      <c r="D34" s="232"/>
      <c r="E34" s="232"/>
      <c r="F34" s="232"/>
      <c r="G34" s="232"/>
      <c r="H34" s="232"/>
      <c r="I34" s="233"/>
    </row>
    <row r="35" spans="2:9" x14ac:dyDescent="0.25">
      <c r="B35" s="231"/>
      <c r="C35" s="232"/>
      <c r="D35" s="232"/>
      <c r="E35" s="232"/>
      <c r="F35" s="232"/>
      <c r="G35" s="232"/>
      <c r="H35" s="232"/>
      <c r="I35" s="233"/>
    </row>
    <row r="36" spans="2:9" ht="15.75" thickBot="1" x14ac:dyDescent="0.3">
      <c r="B36" s="234"/>
      <c r="C36" s="235"/>
      <c r="D36" s="235"/>
      <c r="E36" s="235"/>
      <c r="F36" s="235"/>
      <c r="G36" s="235"/>
      <c r="H36" s="235"/>
      <c r="I36" s="236"/>
    </row>
    <row r="38" spans="2:9" ht="15.75" x14ac:dyDescent="0.25">
      <c r="B38" s="171" t="s">
        <v>72</v>
      </c>
      <c r="C38" s="171"/>
      <c r="D38" s="198"/>
      <c r="E38" s="198"/>
      <c r="F38" s="198"/>
      <c r="G38" s="198"/>
      <c r="H38" s="198"/>
      <c r="I38" s="198"/>
    </row>
    <row r="39" spans="2:9" ht="30" customHeight="1" x14ac:dyDescent="0.25">
      <c r="B39" s="170" t="s">
        <v>110</v>
      </c>
      <c r="C39" s="170"/>
      <c r="D39" s="168"/>
      <c r="E39" s="168"/>
      <c r="F39" s="168"/>
      <c r="G39" s="168"/>
      <c r="H39" s="168"/>
      <c r="I39" s="168"/>
    </row>
    <row r="40" spans="2:9" ht="30" customHeight="1" x14ac:dyDescent="0.25">
      <c r="B40" s="170" t="s">
        <v>65</v>
      </c>
      <c r="C40" s="170"/>
      <c r="D40" s="168"/>
      <c r="E40" s="168"/>
      <c r="F40" s="168"/>
      <c r="G40" s="168"/>
      <c r="H40" s="168"/>
      <c r="I40" s="168"/>
    </row>
    <row r="41" spans="2:9" ht="30" customHeight="1" x14ac:dyDescent="0.25">
      <c r="B41" s="170" t="s">
        <v>54</v>
      </c>
      <c r="C41" s="170"/>
      <c r="D41" s="169"/>
      <c r="E41" s="169"/>
      <c r="F41" s="169"/>
      <c r="G41" s="169"/>
      <c r="H41" s="169"/>
      <c r="I41" s="169"/>
    </row>
    <row r="43" spans="2:9" ht="15.75" thickBot="1" x14ac:dyDescent="0.3"/>
    <row r="44" spans="2:9" ht="45.75" customHeight="1" thickBot="1" x14ac:dyDescent="0.3">
      <c r="B44" s="165" t="s">
        <v>115</v>
      </c>
      <c r="C44" s="166"/>
      <c r="D44" s="166"/>
      <c r="E44" s="166"/>
      <c r="F44" s="166"/>
      <c r="G44" s="166"/>
      <c r="H44" s="166"/>
      <c r="I44" s="167"/>
    </row>
    <row r="45" spans="2:9" x14ac:dyDescent="0.25">
      <c r="B45" s="115"/>
      <c r="C45" s="115"/>
    </row>
    <row r="46" spans="2:9" x14ac:dyDescent="0.25">
      <c r="B46" s="221" t="s">
        <v>84</v>
      </c>
      <c r="C46" s="221"/>
      <c r="D46" s="86" t="s">
        <v>85</v>
      </c>
      <c r="E46" s="86" t="s">
        <v>86</v>
      </c>
    </row>
    <row r="47" spans="2:9" s="66" customFormat="1" ht="15" customHeight="1" x14ac:dyDescent="0.25">
      <c r="B47" s="118" t="s">
        <v>87</v>
      </c>
      <c r="C47" s="119"/>
      <c r="D47" s="99">
        <v>0</v>
      </c>
      <c r="E47" s="68">
        <f>D47/Sheet2!$G$6</f>
        <v>0</v>
      </c>
    </row>
    <row r="48" spans="2:9" x14ac:dyDescent="0.25">
      <c r="B48" s="120" t="s">
        <v>88</v>
      </c>
      <c r="C48" s="121"/>
      <c r="D48" s="100">
        <v>0</v>
      </c>
      <c r="E48" s="59">
        <f>D48/Sheet2!$G$6</f>
        <v>0</v>
      </c>
    </row>
    <row r="49" spans="2:5" x14ac:dyDescent="0.25">
      <c r="B49" s="120" t="s">
        <v>89</v>
      </c>
      <c r="C49" s="121"/>
      <c r="D49" s="100">
        <v>0</v>
      </c>
      <c r="E49" s="59">
        <f>D49/Sheet2!$G$6</f>
        <v>0</v>
      </c>
    </row>
    <row r="50" spans="2:5" x14ac:dyDescent="0.25">
      <c r="B50" s="109" t="s">
        <v>90</v>
      </c>
      <c r="C50" s="110"/>
      <c r="D50" s="100">
        <f>D47-(D48+D49)</f>
        <v>0</v>
      </c>
      <c r="E50" s="59">
        <f>D50/Sheet2!$G$6</f>
        <v>0</v>
      </c>
    </row>
    <row r="51" spans="2:5" x14ac:dyDescent="0.25">
      <c r="B51" s="111" t="s">
        <v>91</v>
      </c>
      <c r="C51" s="112"/>
      <c r="D51" s="43">
        <f>H25</f>
        <v>8200</v>
      </c>
      <c r="E51" s="60" t="e">
        <f>D51/Sheet2!G12</f>
        <v>#DIV/0!</v>
      </c>
    </row>
    <row r="52" spans="2:5" ht="15.75" thickBot="1" x14ac:dyDescent="0.3">
      <c r="B52" s="113" t="s">
        <v>92</v>
      </c>
      <c r="C52" s="114"/>
      <c r="D52" s="57">
        <f>D50-D51</f>
        <v>-8200</v>
      </c>
      <c r="E52" s="61" t="e">
        <f>D52/Sheet2!G12</f>
        <v>#DIV/0!</v>
      </c>
    </row>
    <row r="54" spans="2:5" ht="24.75" customHeight="1" x14ac:dyDescent="0.25">
      <c r="B54" s="170" t="s">
        <v>116</v>
      </c>
      <c r="C54" s="170"/>
      <c r="D54" s="195"/>
      <c r="E54" s="197"/>
    </row>
    <row r="55" spans="2:5" ht="24.75" customHeight="1" x14ac:dyDescent="0.25">
      <c r="B55" s="170" t="s">
        <v>65</v>
      </c>
      <c r="C55" s="170"/>
      <c r="D55" s="195"/>
      <c r="E55" s="197"/>
    </row>
    <row r="56" spans="2:5" ht="24.75" customHeight="1" x14ac:dyDescent="0.25">
      <c r="B56" s="170" t="s">
        <v>54</v>
      </c>
      <c r="C56" s="170"/>
      <c r="D56" s="195"/>
      <c r="E56" s="197"/>
    </row>
  </sheetData>
  <mergeCells count="43">
    <mergeCell ref="A4:C4"/>
    <mergeCell ref="D4:F4"/>
    <mergeCell ref="A1:C1"/>
    <mergeCell ref="A2:C2"/>
    <mergeCell ref="D2:H2"/>
    <mergeCell ref="A3:C3"/>
    <mergeCell ref="D3:F3"/>
    <mergeCell ref="B38:C38"/>
    <mergeCell ref="D38:I38"/>
    <mergeCell ref="A5:C5"/>
    <mergeCell ref="D5:F5"/>
    <mergeCell ref="G5:I5"/>
    <mergeCell ref="A6:C6"/>
    <mergeCell ref="D6:F6"/>
    <mergeCell ref="A7:C7"/>
    <mergeCell ref="E7:F7"/>
    <mergeCell ref="G7:I7"/>
    <mergeCell ref="A9:I10"/>
    <mergeCell ref="A25:D25"/>
    <mergeCell ref="F25:G25"/>
    <mergeCell ref="B28:I28"/>
    <mergeCell ref="B30:I36"/>
    <mergeCell ref="B52:C52"/>
    <mergeCell ref="B44:I44"/>
    <mergeCell ref="B45:C45"/>
    <mergeCell ref="B46:C46"/>
    <mergeCell ref="B39:C39"/>
    <mergeCell ref="D39:I39"/>
    <mergeCell ref="B40:C40"/>
    <mergeCell ref="D40:I40"/>
    <mergeCell ref="B41:C41"/>
    <mergeCell ref="D41:I41"/>
    <mergeCell ref="B47:C47"/>
    <mergeCell ref="B48:C48"/>
    <mergeCell ref="B49:C49"/>
    <mergeCell ref="B50:C50"/>
    <mergeCell ref="B51:C51"/>
    <mergeCell ref="B54:C54"/>
    <mergeCell ref="B55:C55"/>
    <mergeCell ref="B56:C56"/>
    <mergeCell ref="D54:E54"/>
    <mergeCell ref="D55:E55"/>
    <mergeCell ref="D56:E56"/>
  </mergeCells>
  <conditionalFormatting sqref="D52:E52">
    <cfRule type="cellIs" dxfId="1" priority="1" operator="lessThan">
      <formula>0</formula>
    </cfRule>
    <cfRule type="cellIs" dxfId="0" priority="2" operator="lessThan">
      <formula>0</formula>
    </cfRule>
  </conditionalFormatting>
  <printOptions horizontalCentered="1" verticalCentered="1"/>
  <pageMargins left="0.25" right="0.25" top="0.75" bottom="0.75" header="0.3" footer="0.3"/>
  <pageSetup paperSize="9" scale="4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45268A2-B6F5-4716-ACDA-F6A9326A4992}">
          <x14:formula1>
            <xm:f>Sheet2!$F$6:$F$10</xm:f>
          </x14:formula1>
          <xm:sqref>D7</xm:sqref>
        </x14:dataValidation>
        <x14:dataValidation type="list" allowBlank="1" showInputMessage="1" showErrorMessage="1" xr:uid="{D528333D-916E-4635-92E1-C7995A6872DD}">
          <x14:formula1>
            <xm:f>Sheet2!$D$6:$D$55</xm:f>
          </x14:formula1>
          <xm:sqref>E12:E23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MR -SRO-E-002</vt:lpstr>
      <vt:lpstr>MR -SRO-E-002 - BPA</vt:lpstr>
      <vt:lpstr>Sheet2</vt:lpstr>
      <vt:lpstr> PR and budget approval </vt:lpstr>
      <vt:lpstr>PR and budget approval Core lab</vt:lpstr>
      <vt:lpstr>' PR and budget approval '!Print_Area</vt:lpstr>
      <vt:lpstr>'MR -SRO-E-002'!Print_Area</vt:lpstr>
      <vt:lpstr>'MR -SRO-E-002 - BPA'!Print_Area</vt:lpstr>
      <vt:lpstr>'PR and budget approval Core lab'!Print_Area</vt:lpstr>
    </vt:vector>
  </TitlesOfParts>
  <Company>Qatar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A. Al Azba</dc:creator>
  <cp:lastModifiedBy>Dyala Younis</cp:lastModifiedBy>
  <cp:lastPrinted>2017-02-05T10:55:31Z</cp:lastPrinted>
  <dcterms:created xsi:type="dcterms:W3CDTF">2014-02-09T12:10:13Z</dcterms:created>
  <dcterms:modified xsi:type="dcterms:W3CDTF">2025-03-23T10:12:53Z</dcterms:modified>
</cp:coreProperties>
</file>